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Kore\praca\vyucba\MaS\14Informatika2026\"/>
    </mc:Choice>
  </mc:AlternateContent>
  <xr:revisionPtr revIDLastSave="0" documentId="13_ncr:1_{17CCAFDA-72E5-4BCC-B3FA-11B1F59B3034}" xr6:coauthVersionLast="47" xr6:coauthVersionMax="47" xr10:uidLastSave="{00000000-0000-0000-0000-000000000000}"/>
  <bookViews>
    <workbookView xWindow="-110" yWindow="-110" windowWidth="19420" windowHeight="11500" xr2:uid="{975ACD5F-DF7E-40CC-9BB9-512563CFF4F9}"/>
  </bookViews>
  <sheets>
    <sheet name="Unsorted" sheetId="1" r:id="rId1"/>
    <sheet name="Sort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3" i="1" l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" i="1"/>
  <c r="F42" i="2"/>
  <c r="G42" i="2" s="1"/>
  <c r="F43" i="2"/>
  <c r="G43" i="2" s="1"/>
  <c r="F44" i="2"/>
  <c r="G44" i="2" s="1"/>
  <c r="F45" i="2"/>
  <c r="G45" i="2" s="1"/>
  <c r="F46" i="2"/>
  <c r="G46" i="2" s="1"/>
  <c r="F47" i="2"/>
  <c r="G47" i="2" s="1"/>
  <c r="F48" i="2"/>
  <c r="G48" i="2" s="1"/>
  <c r="F49" i="2"/>
  <c r="G49" i="2" s="1"/>
  <c r="F50" i="2"/>
  <c r="G50" i="2" s="1"/>
  <c r="F51" i="2"/>
  <c r="G51" i="2" s="1"/>
  <c r="F52" i="2"/>
  <c r="G52" i="2" s="1"/>
  <c r="F53" i="2"/>
  <c r="G53" i="2" s="1"/>
  <c r="F54" i="2"/>
  <c r="G54" i="2" s="1"/>
  <c r="F55" i="2"/>
  <c r="G55" i="2" s="1"/>
  <c r="F56" i="2"/>
  <c r="G56" i="2" s="1"/>
  <c r="F57" i="2"/>
  <c r="G57" i="2" s="1"/>
  <c r="F58" i="2"/>
  <c r="G58" i="2" s="1"/>
  <c r="F59" i="2"/>
  <c r="G59" i="2" s="1"/>
  <c r="F60" i="2"/>
  <c r="G60" i="2" s="1"/>
  <c r="F61" i="2"/>
  <c r="G61" i="2" s="1"/>
  <c r="F62" i="2"/>
  <c r="G62" i="2" s="1"/>
  <c r="F63" i="2"/>
  <c r="G63" i="2" s="1"/>
  <c r="F64" i="2"/>
  <c r="G64" i="2" s="1"/>
  <c r="F65" i="2"/>
  <c r="G65" i="2" s="1"/>
  <c r="F66" i="2"/>
  <c r="G66" i="2" s="1"/>
  <c r="F67" i="2"/>
  <c r="G67" i="2" s="1"/>
  <c r="F68" i="2"/>
  <c r="G68" i="2" s="1"/>
  <c r="F69" i="2"/>
  <c r="G69" i="2" s="1"/>
  <c r="F70" i="2"/>
  <c r="G70" i="2" s="1"/>
  <c r="F71" i="2"/>
  <c r="G71" i="2" s="1"/>
  <c r="F72" i="2"/>
  <c r="G72" i="2" s="1"/>
  <c r="F73" i="2"/>
  <c r="G73" i="2" s="1"/>
  <c r="F74" i="2"/>
  <c r="G74" i="2" s="1"/>
  <c r="F75" i="2"/>
  <c r="G75" i="2" s="1"/>
  <c r="F76" i="2"/>
  <c r="G76" i="2" s="1"/>
  <c r="F77" i="2"/>
  <c r="G77" i="2" s="1"/>
  <c r="F78" i="2"/>
  <c r="G78" i="2" s="1"/>
  <c r="F79" i="2"/>
  <c r="G79" i="2" s="1"/>
  <c r="F80" i="2"/>
  <c r="G80" i="2" s="1"/>
  <c r="F81" i="2"/>
  <c r="G81" i="2" s="1"/>
  <c r="F82" i="2"/>
  <c r="G82" i="2" s="1"/>
  <c r="F83" i="2"/>
  <c r="G83" i="2" s="1"/>
  <c r="F84" i="2"/>
  <c r="G84" i="2" s="1"/>
  <c r="F85" i="2"/>
  <c r="G85" i="2" s="1"/>
  <c r="F86" i="2"/>
  <c r="G86" i="2" s="1"/>
  <c r="F87" i="2"/>
  <c r="G87" i="2" s="1"/>
  <c r="F88" i="2"/>
  <c r="G88" i="2" s="1"/>
  <c r="F89" i="2"/>
  <c r="G89" i="2" s="1"/>
  <c r="F90" i="2"/>
  <c r="G90" i="2" s="1"/>
  <c r="F91" i="2"/>
  <c r="G91" i="2" s="1"/>
  <c r="F92" i="2"/>
  <c r="G92" i="2" s="1"/>
  <c r="F93" i="2"/>
  <c r="G93" i="2" s="1"/>
  <c r="F94" i="2"/>
  <c r="G94" i="2" s="1"/>
  <c r="F95" i="2"/>
  <c r="G95" i="2" s="1"/>
  <c r="F96" i="2"/>
  <c r="G96" i="2" s="1"/>
  <c r="F97" i="2"/>
  <c r="G97" i="2" s="1"/>
  <c r="F98" i="2"/>
  <c r="G98" i="2" s="1"/>
  <c r="F99" i="2"/>
  <c r="G99" i="2" s="1"/>
  <c r="F100" i="2"/>
  <c r="G100" i="2" s="1"/>
  <c r="F101" i="2"/>
  <c r="G101" i="2" s="1"/>
  <c r="F102" i="2"/>
  <c r="G102" i="2" s="1"/>
  <c r="F103" i="2"/>
  <c r="G103" i="2" s="1"/>
  <c r="F104" i="2"/>
  <c r="G104" i="2" s="1"/>
  <c r="F105" i="2"/>
  <c r="G105" i="2" s="1"/>
  <c r="F106" i="2"/>
  <c r="G106" i="2" s="1"/>
  <c r="F107" i="2"/>
  <c r="G107" i="2" s="1"/>
  <c r="F108" i="2"/>
  <c r="G108" i="2" s="1"/>
  <c r="F109" i="2"/>
  <c r="G109" i="2" s="1"/>
  <c r="F110" i="2"/>
  <c r="G110" i="2" s="1"/>
  <c r="F111" i="2"/>
  <c r="G111" i="2" s="1"/>
  <c r="F112" i="2"/>
  <c r="G112" i="2" s="1"/>
  <c r="F113" i="2"/>
  <c r="G113" i="2" s="1"/>
  <c r="F114" i="2"/>
  <c r="G114" i="2" s="1"/>
  <c r="F115" i="2"/>
  <c r="G115" i="2" s="1"/>
  <c r="F116" i="2"/>
  <c r="G116" i="2" s="1"/>
  <c r="F117" i="2"/>
  <c r="G117" i="2" s="1"/>
  <c r="F118" i="2"/>
  <c r="G118" i="2" s="1"/>
  <c r="F119" i="2"/>
  <c r="G119" i="2" s="1"/>
  <c r="F120" i="2"/>
  <c r="G120" i="2" s="1"/>
  <c r="F121" i="2"/>
  <c r="G121" i="2" s="1"/>
  <c r="F122" i="2"/>
  <c r="G122" i="2" s="1"/>
  <c r="F123" i="2"/>
  <c r="G123" i="2" s="1"/>
  <c r="F124" i="2"/>
  <c r="G124" i="2" s="1"/>
  <c r="F125" i="2"/>
  <c r="G125" i="2" s="1"/>
  <c r="F126" i="2"/>
  <c r="G126" i="2" s="1"/>
  <c r="F127" i="2"/>
  <c r="G127" i="2" s="1"/>
  <c r="F128" i="2"/>
  <c r="G128" i="2" s="1"/>
  <c r="F129" i="2"/>
  <c r="G129" i="2" s="1"/>
  <c r="F130" i="2"/>
  <c r="G130" i="2" s="1"/>
  <c r="F131" i="2"/>
  <c r="G131" i="2" s="1"/>
  <c r="F132" i="2"/>
  <c r="G132" i="2" s="1"/>
  <c r="F133" i="2"/>
  <c r="G133" i="2" s="1"/>
  <c r="F134" i="2"/>
  <c r="G134" i="2" s="1"/>
  <c r="F135" i="2"/>
  <c r="G135" i="2" s="1"/>
  <c r="F136" i="2"/>
  <c r="G136" i="2" s="1"/>
  <c r="F137" i="2"/>
  <c r="G137" i="2" s="1"/>
  <c r="F138" i="2"/>
  <c r="G138" i="2" s="1"/>
  <c r="F139" i="2"/>
  <c r="G139" i="2" s="1"/>
  <c r="F140" i="2"/>
  <c r="G140" i="2" s="1"/>
  <c r="F141" i="2"/>
  <c r="G141" i="2" s="1"/>
  <c r="F142" i="2"/>
  <c r="G142" i="2" s="1"/>
  <c r="F143" i="2"/>
  <c r="G143" i="2" s="1"/>
  <c r="F144" i="2"/>
  <c r="G144" i="2" s="1"/>
  <c r="F145" i="2"/>
  <c r="G145" i="2" s="1"/>
  <c r="F146" i="2"/>
  <c r="G146" i="2" s="1"/>
  <c r="F147" i="2"/>
  <c r="G147" i="2" s="1"/>
  <c r="F148" i="2"/>
  <c r="G148" i="2" s="1"/>
  <c r="F149" i="2"/>
  <c r="G149" i="2" s="1"/>
  <c r="F150" i="2"/>
  <c r="G150" i="2" s="1"/>
  <c r="F151" i="2"/>
  <c r="G151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F4" i="2"/>
  <c r="G4" i="2" s="1"/>
  <c r="F3" i="2"/>
  <c r="G3" i="2" s="1"/>
  <c r="F2" i="2"/>
  <c r="G2" i="2" s="1"/>
  <c r="D8" i="2"/>
  <c r="D9" i="2" s="1"/>
  <c r="D6" i="2"/>
  <c r="D8" i="1"/>
  <c r="D9" i="1" s="1"/>
  <c r="D6" i="1"/>
  <c r="G16" i="1" l="1"/>
  <c r="H16" i="1" s="1"/>
  <c r="G14" i="1"/>
  <c r="H14" i="1" s="1"/>
  <c r="G11" i="1"/>
  <c r="H11" i="1" s="1"/>
  <c r="G8" i="1"/>
  <c r="H8" i="1" s="1"/>
  <c r="G147" i="1"/>
  <c r="G143" i="1"/>
  <c r="H143" i="1" s="1"/>
  <c r="G142" i="1"/>
  <c r="H142" i="1" s="1"/>
  <c r="G125" i="1"/>
  <c r="G114" i="1"/>
  <c r="G103" i="1"/>
  <c r="G99" i="1"/>
  <c r="G98" i="1"/>
  <c r="G95" i="1"/>
  <c r="H95" i="1" s="1"/>
  <c r="G88" i="1"/>
  <c r="G84" i="1"/>
  <c r="G83" i="1"/>
  <c r="G82" i="1"/>
  <c r="G77" i="1"/>
  <c r="G75" i="1"/>
  <c r="G74" i="1"/>
  <c r="G72" i="1"/>
  <c r="G70" i="1"/>
  <c r="G69" i="1"/>
  <c r="G66" i="1"/>
  <c r="G60" i="1"/>
  <c r="G57" i="1"/>
  <c r="G56" i="1"/>
  <c r="G55" i="1"/>
  <c r="G52" i="1"/>
  <c r="G51" i="1"/>
  <c r="G48" i="1"/>
  <c r="G47" i="1"/>
  <c r="G149" i="1"/>
  <c r="G131" i="1"/>
  <c r="G105" i="1"/>
  <c r="G104" i="1"/>
  <c r="G96" i="1"/>
  <c r="H96" i="1" s="1"/>
  <c r="G85" i="1"/>
  <c r="G10" i="1"/>
  <c r="H10" i="1" s="1"/>
  <c r="G5" i="1"/>
  <c r="H5" i="1" s="1"/>
  <c r="G141" i="1"/>
  <c r="H141" i="1" s="1"/>
  <c r="G139" i="1"/>
  <c r="H139" i="1" s="1"/>
  <c r="G138" i="1"/>
  <c r="H138" i="1" s="1"/>
  <c r="G129" i="1"/>
  <c r="G128" i="1"/>
  <c r="G118" i="1"/>
  <c r="G106" i="1"/>
  <c r="G86" i="1"/>
  <c r="G132" i="1"/>
  <c r="G124" i="1"/>
  <c r="G123" i="1"/>
  <c r="G122" i="1"/>
  <c r="G121" i="1"/>
  <c r="G111" i="1"/>
  <c r="G102" i="1"/>
  <c r="G145" i="1"/>
  <c r="H145" i="1" s="1"/>
  <c r="G144" i="1"/>
  <c r="H144" i="1" s="1"/>
  <c r="G135" i="1"/>
  <c r="G134" i="1"/>
  <c r="G107" i="1"/>
  <c r="G13" i="1"/>
  <c r="H13" i="1" s="1"/>
  <c r="G9" i="1"/>
  <c r="H9" i="1" s="1"/>
  <c r="G6" i="1"/>
  <c r="H6" i="1" s="1"/>
  <c r="G3" i="1"/>
  <c r="H3" i="1" s="1"/>
  <c r="G130" i="1"/>
  <c r="G120" i="1"/>
  <c r="G109" i="1"/>
  <c r="G108" i="1"/>
  <c r="G100" i="1"/>
  <c r="G81" i="1"/>
  <c r="G78" i="1"/>
  <c r="G76" i="1"/>
  <c r="G73" i="1"/>
  <c r="G68" i="1"/>
  <c r="G65" i="1"/>
  <c r="G62" i="1"/>
  <c r="G59" i="1"/>
  <c r="G53" i="1"/>
  <c r="G50" i="1"/>
  <c r="G49" i="1"/>
  <c r="G46" i="1"/>
  <c r="G45" i="1"/>
  <c r="G44" i="1"/>
  <c r="G43" i="1"/>
  <c r="G42" i="1"/>
  <c r="G148" i="1"/>
  <c r="G117" i="1"/>
  <c r="G116" i="1"/>
  <c r="G112" i="1"/>
  <c r="G137" i="1"/>
  <c r="G140" i="1"/>
  <c r="H140" i="1" s="1"/>
  <c r="G119" i="1"/>
  <c r="G15" i="1"/>
  <c r="H15" i="1" s="1"/>
  <c r="G12" i="1"/>
  <c r="H12" i="1" s="1"/>
  <c r="G7" i="1"/>
  <c r="H7" i="1" s="1"/>
  <c r="G4" i="1"/>
  <c r="H4" i="1" s="1"/>
  <c r="G2" i="1"/>
  <c r="H2" i="1" s="1"/>
  <c r="G151" i="1"/>
  <c r="G150" i="1"/>
  <c r="G133" i="1"/>
  <c r="G126" i="1"/>
  <c r="G115" i="1"/>
  <c r="G110" i="1"/>
  <c r="G101" i="1"/>
  <c r="G94" i="1"/>
  <c r="H94" i="1" s="1"/>
  <c r="G93" i="1"/>
  <c r="H93" i="1" s="1"/>
  <c r="G87" i="1"/>
  <c r="G146" i="1"/>
  <c r="G136" i="1"/>
  <c r="G127" i="1"/>
  <c r="G113" i="1"/>
  <c r="G97" i="1"/>
  <c r="G92" i="1"/>
  <c r="H92" i="1" s="1"/>
  <c r="G91" i="1"/>
  <c r="H91" i="1" s="1"/>
  <c r="G90" i="1"/>
  <c r="H90" i="1" s="1"/>
  <c r="G89" i="1"/>
  <c r="G80" i="1"/>
  <c r="G79" i="1"/>
  <c r="G71" i="1"/>
  <c r="G67" i="1"/>
  <c r="G64" i="1"/>
  <c r="G63" i="1"/>
  <c r="G61" i="1"/>
  <c r="G58" i="1"/>
  <c r="G54" i="1"/>
  <c r="F75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H42" i="1" s="1"/>
  <c r="F43" i="1"/>
  <c r="F44" i="1"/>
  <c r="H44" i="1" s="1"/>
  <c r="F45" i="1"/>
  <c r="H45" i="1" s="1"/>
  <c r="F47" i="1"/>
  <c r="H47" i="1" s="1"/>
  <c r="F49" i="1"/>
  <c r="H49" i="1" s="1"/>
  <c r="F50" i="1"/>
  <c r="H50" i="1" s="1"/>
  <c r="F54" i="1"/>
  <c r="H54" i="1" s="1"/>
  <c r="F59" i="1"/>
  <c r="H59" i="1" s="1"/>
  <c r="F62" i="1"/>
  <c r="H62" i="1" s="1"/>
  <c r="F63" i="1"/>
  <c r="H63" i="1" s="1"/>
  <c r="F65" i="1"/>
  <c r="H65" i="1" s="1"/>
  <c r="F67" i="1"/>
  <c r="H67" i="1" s="1"/>
  <c r="F68" i="1"/>
  <c r="H68" i="1" s="1"/>
  <c r="F73" i="1"/>
  <c r="H73" i="1" s="1"/>
  <c r="F79" i="1"/>
  <c r="H79" i="1" s="1"/>
  <c r="F80" i="1"/>
  <c r="H80" i="1" s="1"/>
  <c r="F81" i="1"/>
  <c r="H81" i="1" s="1"/>
  <c r="F82" i="1"/>
  <c r="H82" i="1" s="1"/>
  <c r="F52" i="1"/>
  <c r="H52" i="1" s="1"/>
  <c r="F56" i="1"/>
  <c r="H56" i="1" s="1"/>
  <c r="F58" i="1"/>
  <c r="H58" i="1" s="1"/>
  <c r="F61" i="1"/>
  <c r="H61" i="1" s="1"/>
  <c r="F46" i="1"/>
  <c r="H46" i="1" s="1"/>
  <c r="F51" i="1"/>
  <c r="H51" i="1" s="1"/>
  <c r="F53" i="1"/>
  <c r="H53" i="1" s="1"/>
  <c r="F55" i="1"/>
  <c r="H55" i="1" s="1"/>
  <c r="F57" i="1"/>
  <c r="H57" i="1" s="1"/>
  <c r="F60" i="1"/>
  <c r="H60" i="1" s="1"/>
  <c r="F66" i="1"/>
  <c r="H66" i="1" s="1"/>
  <c r="F48" i="1"/>
  <c r="H48" i="1" s="1"/>
  <c r="F70" i="1"/>
  <c r="H70" i="1" s="1"/>
  <c r="F74" i="1"/>
  <c r="H74" i="1" s="1"/>
  <c r="F76" i="1"/>
  <c r="H76" i="1" s="1"/>
  <c r="F77" i="1"/>
  <c r="H77" i="1" s="1"/>
  <c r="F78" i="1"/>
  <c r="H78" i="1" s="1"/>
  <c r="F64" i="1"/>
  <c r="H64" i="1" s="1"/>
  <c r="F71" i="1"/>
  <c r="H71" i="1" s="1"/>
  <c r="F72" i="1"/>
  <c r="H72" i="1" s="1"/>
  <c r="F69" i="1"/>
  <c r="H69" i="1" s="1"/>
  <c r="H47" i="2"/>
  <c r="H146" i="2"/>
  <c r="H2" i="2"/>
  <c r="H107" i="2"/>
  <c r="H147" i="2"/>
  <c r="H3" i="2"/>
  <c r="H7" i="2"/>
  <c r="H9" i="2"/>
  <c r="H13" i="2"/>
  <c r="H15" i="2"/>
  <c r="H17" i="2"/>
  <c r="H19" i="2"/>
  <c r="H21" i="2"/>
  <c r="H23" i="2"/>
  <c r="H26" i="2"/>
  <c r="H28" i="2"/>
  <c r="H29" i="2"/>
  <c r="H30" i="2"/>
  <c r="H31" i="2"/>
  <c r="H33" i="2"/>
  <c r="H35" i="2"/>
  <c r="H38" i="2"/>
  <c r="H40" i="2"/>
  <c r="H42" i="2"/>
  <c r="H43" i="2"/>
  <c r="H45" i="2"/>
  <c r="H51" i="2"/>
  <c r="H52" i="2"/>
  <c r="H55" i="2"/>
  <c r="H57" i="2"/>
  <c r="H59" i="2"/>
  <c r="H61" i="2"/>
  <c r="H64" i="2"/>
  <c r="H4" i="2"/>
  <c r="H6" i="2"/>
  <c r="H8" i="2"/>
  <c r="H10" i="2"/>
  <c r="H11" i="2"/>
  <c r="H12" i="2"/>
  <c r="H14" i="2"/>
  <c r="H16" i="2"/>
  <c r="H18" i="2"/>
  <c r="H20" i="2"/>
  <c r="H22" i="2"/>
  <c r="H24" i="2"/>
  <c r="H25" i="2"/>
  <c r="H27" i="2"/>
  <c r="H32" i="2"/>
  <c r="H34" i="2"/>
  <c r="H36" i="2"/>
  <c r="H37" i="2"/>
  <c r="H39" i="2"/>
  <c r="H41" i="2"/>
  <c r="H46" i="2"/>
  <c r="H48" i="2"/>
  <c r="H49" i="2"/>
  <c r="H53" i="2"/>
  <c r="H54" i="2"/>
  <c r="H58" i="2"/>
  <c r="H63" i="2"/>
  <c r="H67" i="2"/>
  <c r="H72" i="2"/>
  <c r="H75" i="2"/>
  <c r="H78" i="2"/>
  <c r="H80" i="2"/>
  <c r="H83" i="2"/>
  <c r="H84" i="2"/>
  <c r="H86" i="2"/>
  <c r="H89" i="2"/>
  <c r="H94" i="2"/>
  <c r="H96" i="2"/>
  <c r="H98" i="2"/>
  <c r="H100" i="2"/>
  <c r="H102" i="2"/>
  <c r="H105" i="2"/>
  <c r="H65" i="2"/>
  <c r="H112" i="2"/>
  <c r="H115" i="2"/>
  <c r="H117" i="2"/>
  <c r="H120" i="2"/>
  <c r="H128" i="2"/>
  <c r="H130" i="2"/>
  <c r="H132" i="2"/>
  <c r="H135" i="2"/>
  <c r="H141" i="2"/>
  <c r="H142" i="2"/>
  <c r="H148" i="2"/>
  <c r="H150" i="2"/>
  <c r="H68" i="2"/>
  <c r="H71" i="2"/>
  <c r="H74" i="2"/>
  <c r="H76" i="2"/>
  <c r="H81" i="2"/>
  <c r="H87" i="2"/>
  <c r="H91" i="2"/>
  <c r="H92" i="2"/>
  <c r="H93" i="2"/>
  <c r="H95" i="2"/>
  <c r="H97" i="2"/>
  <c r="H101" i="2"/>
  <c r="H104" i="2"/>
  <c r="H106" i="2"/>
  <c r="H110" i="2"/>
  <c r="H113" i="2"/>
  <c r="H116" i="2"/>
  <c r="H119" i="2"/>
  <c r="H121" i="2"/>
  <c r="H123" i="2"/>
  <c r="H124" i="2"/>
  <c r="H125" i="2"/>
  <c r="H127" i="2"/>
  <c r="H131" i="2"/>
  <c r="H144" i="2"/>
  <c r="H134" i="2"/>
  <c r="H136" i="2"/>
  <c r="H137" i="2"/>
  <c r="H138" i="2"/>
  <c r="H139" i="2"/>
  <c r="H140" i="2"/>
  <c r="H143" i="2"/>
  <c r="H145" i="2"/>
  <c r="H149" i="2"/>
  <c r="H151" i="2"/>
  <c r="H5" i="2"/>
  <c r="H44" i="2"/>
  <c r="H50" i="2"/>
  <c r="H56" i="2"/>
  <c r="H60" i="2"/>
  <c r="H62" i="2"/>
  <c r="H66" i="2"/>
  <c r="H69" i="2"/>
  <c r="H70" i="2"/>
  <c r="H73" i="2"/>
  <c r="H77" i="2"/>
  <c r="H79" i="2"/>
  <c r="H82" i="2"/>
  <c r="H85" i="2"/>
  <c r="H88" i="2"/>
  <c r="H90" i="2"/>
  <c r="H99" i="2"/>
  <c r="H103" i="2"/>
  <c r="H108" i="2"/>
  <c r="H111" i="2"/>
  <c r="H114" i="2"/>
  <c r="H118" i="2"/>
  <c r="H122" i="2"/>
  <c r="H126" i="2"/>
  <c r="H129" i="2"/>
  <c r="H133" i="2"/>
  <c r="H109" i="2"/>
  <c r="G17" i="1"/>
  <c r="H17" i="1" s="1"/>
  <c r="G18" i="1"/>
  <c r="H18" i="1" s="1"/>
  <c r="H116" i="1"/>
  <c r="G19" i="1"/>
  <c r="H19" i="1" s="1"/>
  <c r="G20" i="1"/>
  <c r="H20" i="1" s="1"/>
  <c r="G21" i="1"/>
  <c r="H21" i="1" s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H75" i="1"/>
  <c r="H83" i="1"/>
  <c r="H84" i="1"/>
  <c r="H85" i="1"/>
  <c r="H86" i="1"/>
  <c r="H87" i="1"/>
  <c r="H88" i="1"/>
  <c r="H89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7" i="1"/>
  <c r="H118" i="1"/>
  <c r="H119" i="1"/>
  <c r="H121" i="1"/>
  <c r="H122" i="1"/>
  <c r="H123" i="1"/>
  <c r="H124" i="1"/>
  <c r="H125" i="1"/>
  <c r="H126" i="1"/>
  <c r="H130" i="1"/>
  <c r="H132" i="1"/>
  <c r="H133" i="1"/>
  <c r="H134" i="1"/>
  <c r="H148" i="1"/>
  <c r="H151" i="1"/>
  <c r="H120" i="1"/>
  <c r="H127" i="1"/>
  <c r="H128" i="1"/>
  <c r="H129" i="1"/>
  <c r="H131" i="1"/>
  <c r="H135" i="1"/>
  <c r="H136" i="1"/>
  <c r="H137" i="1"/>
  <c r="H147" i="1"/>
  <c r="H149" i="1"/>
  <c r="H150" i="1"/>
  <c r="H146" i="1"/>
  <c r="H22" i="1" l="1"/>
  <c r="D14" i="1" s="1"/>
  <c r="D18" i="1" s="1"/>
  <c r="D19" i="1" s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</calcChain>
</file>

<file path=xl/sharedStrings.xml><?xml version="1.0" encoding="utf-8"?>
<sst xmlns="http://schemas.openxmlformats.org/spreadsheetml/2006/main" count="19" uniqueCount="14">
  <si>
    <t>Number of measured values (n):</t>
  </si>
  <si>
    <t>Average</t>
  </si>
  <si>
    <t>rate (lambda):</t>
  </si>
  <si>
    <t>Measured data (x)</t>
  </si>
  <si>
    <t>Fn(x)</t>
  </si>
  <si>
    <t>F(x)</t>
  </si>
  <si>
    <t>|Fn(x)-F(x)|</t>
  </si>
  <si>
    <t>Measured data (x) sorted</t>
  </si>
  <si>
    <t>number of values lower or equal</t>
  </si>
  <si>
    <t>One-sample Kolmogorov–Smirnov test</t>
  </si>
  <si>
    <t>Test statistic (D):</t>
  </si>
  <si>
    <t>scaled D (λ)</t>
  </si>
  <si>
    <t>p value computation (for lagre samples, p&gt;30)</t>
  </si>
  <si>
    <t>p-value (k=1...4)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</si>
</sst>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CDFs:  empirical (Fn) to theoretical (F)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Sorted!$G$1</c:f>
              <c:strCache>
                <c:ptCount val="1"/>
                <c:pt idx="0">
                  <c:v>Fn(x)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Sorted!$A$2:$A$151</c:f>
              <c:numCache>
                <c:formatCode>General</c:formatCode>
                <c:ptCount val="15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13</c:v>
                </c:pt>
                <c:pt idx="34">
                  <c:v>14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15</c:v>
                </c:pt>
                <c:pt idx="40">
                  <c:v>15</c:v>
                </c:pt>
                <c:pt idx="41">
                  <c:v>16</c:v>
                </c:pt>
                <c:pt idx="42">
                  <c:v>16</c:v>
                </c:pt>
                <c:pt idx="43">
                  <c:v>17</c:v>
                </c:pt>
                <c:pt idx="44">
                  <c:v>18</c:v>
                </c:pt>
                <c:pt idx="45">
                  <c:v>18</c:v>
                </c:pt>
                <c:pt idx="46">
                  <c:v>18</c:v>
                </c:pt>
                <c:pt idx="47">
                  <c:v>18</c:v>
                </c:pt>
                <c:pt idx="48">
                  <c:v>20</c:v>
                </c:pt>
                <c:pt idx="49">
                  <c:v>20</c:v>
                </c:pt>
                <c:pt idx="50">
                  <c:v>21</c:v>
                </c:pt>
                <c:pt idx="51">
                  <c:v>21</c:v>
                </c:pt>
                <c:pt idx="52">
                  <c:v>22</c:v>
                </c:pt>
                <c:pt idx="53">
                  <c:v>23</c:v>
                </c:pt>
                <c:pt idx="54">
                  <c:v>24</c:v>
                </c:pt>
                <c:pt idx="55">
                  <c:v>25</c:v>
                </c:pt>
                <c:pt idx="56">
                  <c:v>26</c:v>
                </c:pt>
                <c:pt idx="57">
                  <c:v>26</c:v>
                </c:pt>
                <c:pt idx="58">
                  <c:v>27</c:v>
                </c:pt>
                <c:pt idx="59">
                  <c:v>29</c:v>
                </c:pt>
                <c:pt idx="60">
                  <c:v>29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31</c:v>
                </c:pt>
                <c:pt idx="65">
                  <c:v>31</c:v>
                </c:pt>
                <c:pt idx="66">
                  <c:v>31</c:v>
                </c:pt>
                <c:pt idx="67">
                  <c:v>32</c:v>
                </c:pt>
                <c:pt idx="68">
                  <c:v>33</c:v>
                </c:pt>
                <c:pt idx="69">
                  <c:v>33</c:v>
                </c:pt>
                <c:pt idx="70">
                  <c:v>34</c:v>
                </c:pt>
                <c:pt idx="71">
                  <c:v>36</c:v>
                </c:pt>
                <c:pt idx="72">
                  <c:v>37</c:v>
                </c:pt>
                <c:pt idx="73">
                  <c:v>37</c:v>
                </c:pt>
                <c:pt idx="74">
                  <c:v>37</c:v>
                </c:pt>
                <c:pt idx="75">
                  <c:v>40</c:v>
                </c:pt>
                <c:pt idx="76">
                  <c:v>40</c:v>
                </c:pt>
                <c:pt idx="77">
                  <c:v>40</c:v>
                </c:pt>
                <c:pt idx="78">
                  <c:v>41</c:v>
                </c:pt>
                <c:pt idx="79">
                  <c:v>42</c:v>
                </c:pt>
                <c:pt idx="80">
                  <c:v>43</c:v>
                </c:pt>
                <c:pt idx="81">
                  <c:v>43</c:v>
                </c:pt>
                <c:pt idx="82">
                  <c:v>43</c:v>
                </c:pt>
                <c:pt idx="83">
                  <c:v>45</c:v>
                </c:pt>
                <c:pt idx="84">
                  <c:v>46</c:v>
                </c:pt>
                <c:pt idx="85">
                  <c:v>46</c:v>
                </c:pt>
                <c:pt idx="86">
                  <c:v>47</c:v>
                </c:pt>
                <c:pt idx="87">
                  <c:v>48</c:v>
                </c:pt>
                <c:pt idx="88">
                  <c:v>49</c:v>
                </c:pt>
                <c:pt idx="89">
                  <c:v>49</c:v>
                </c:pt>
                <c:pt idx="90">
                  <c:v>49</c:v>
                </c:pt>
                <c:pt idx="91">
                  <c:v>50</c:v>
                </c:pt>
                <c:pt idx="92">
                  <c:v>51</c:v>
                </c:pt>
                <c:pt idx="93">
                  <c:v>51</c:v>
                </c:pt>
                <c:pt idx="94">
                  <c:v>51</c:v>
                </c:pt>
                <c:pt idx="95">
                  <c:v>55</c:v>
                </c:pt>
                <c:pt idx="96">
                  <c:v>56</c:v>
                </c:pt>
                <c:pt idx="97">
                  <c:v>57</c:v>
                </c:pt>
                <c:pt idx="98">
                  <c:v>57</c:v>
                </c:pt>
                <c:pt idx="99">
                  <c:v>57</c:v>
                </c:pt>
                <c:pt idx="100">
                  <c:v>57</c:v>
                </c:pt>
                <c:pt idx="101">
                  <c:v>57</c:v>
                </c:pt>
                <c:pt idx="102">
                  <c:v>58</c:v>
                </c:pt>
                <c:pt idx="103">
                  <c:v>59</c:v>
                </c:pt>
                <c:pt idx="104">
                  <c:v>60</c:v>
                </c:pt>
                <c:pt idx="105">
                  <c:v>61</c:v>
                </c:pt>
                <c:pt idx="106">
                  <c:v>61</c:v>
                </c:pt>
                <c:pt idx="107">
                  <c:v>61</c:v>
                </c:pt>
                <c:pt idx="108">
                  <c:v>62</c:v>
                </c:pt>
                <c:pt idx="109">
                  <c:v>62</c:v>
                </c:pt>
                <c:pt idx="110">
                  <c:v>65</c:v>
                </c:pt>
                <c:pt idx="111">
                  <c:v>66</c:v>
                </c:pt>
                <c:pt idx="112">
                  <c:v>67</c:v>
                </c:pt>
                <c:pt idx="113">
                  <c:v>67</c:v>
                </c:pt>
                <c:pt idx="114">
                  <c:v>69</c:v>
                </c:pt>
                <c:pt idx="115">
                  <c:v>70</c:v>
                </c:pt>
                <c:pt idx="116">
                  <c:v>70</c:v>
                </c:pt>
                <c:pt idx="117">
                  <c:v>70</c:v>
                </c:pt>
                <c:pt idx="118">
                  <c:v>71</c:v>
                </c:pt>
                <c:pt idx="119">
                  <c:v>71</c:v>
                </c:pt>
                <c:pt idx="120">
                  <c:v>72</c:v>
                </c:pt>
                <c:pt idx="121">
                  <c:v>73</c:v>
                </c:pt>
                <c:pt idx="122">
                  <c:v>73</c:v>
                </c:pt>
                <c:pt idx="123">
                  <c:v>77</c:v>
                </c:pt>
                <c:pt idx="124">
                  <c:v>79</c:v>
                </c:pt>
                <c:pt idx="125">
                  <c:v>83</c:v>
                </c:pt>
                <c:pt idx="126">
                  <c:v>84</c:v>
                </c:pt>
                <c:pt idx="127">
                  <c:v>85</c:v>
                </c:pt>
                <c:pt idx="128">
                  <c:v>86</c:v>
                </c:pt>
                <c:pt idx="129">
                  <c:v>89</c:v>
                </c:pt>
                <c:pt idx="130">
                  <c:v>94</c:v>
                </c:pt>
                <c:pt idx="131">
                  <c:v>94</c:v>
                </c:pt>
                <c:pt idx="132">
                  <c:v>96</c:v>
                </c:pt>
                <c:pt idx="133">
                  <c:v>98</c:v>
                </c:pt>
                <c:pt idx="134">
                  <c:v>104</c:v>
                </c:pt>
                <c:pt idx="135">
                  <c:v>104</c:v>
                </c:pt>
                <c:pt idx="136">
                  <c:v>105</c:v>
                </c:pt>
                <c:pt idx="137">
                  <c:v>108</c:v>
                </c:pt>
                <c:pt idx="138">
                  <c:v>120</c:v>
                </c:pt>
                <c:pt idx="139">
                  <c:v>123</c:v>
                </c:pt>
                <c:pt idx="140">
                  <c:v>124</c:v>
                </c:pt>
                <c:pt idx="141">
                  <c:v>125</c:v>
                </c:pt>
                <c:pt idx="142">
                  <c:v>134</c:v>
                </c:pt>
                <c:pt idx="143">
                  <c:v>135</c:v>
                </c:pt>
                <c:pt idx="144">
                  <c:v>141</c:v>
                </c:pt>
                <c:pt idx="145">
                  <c:v>146</c:v>
                </c:pt>
                <c:pt idx="146">
                  <c:v>155</c:v>
                </c:pt>
                <c:pt idx="147">
                  <c:v>191</c:v>
                </c:pt>
                <c:pt idx="148">
                  <c:v>203</c:v>
                </c:pt>
                <c:pt idx="149">
                  <c:v>241</c:v>
                </c:pt>
              </c:numCache>
            </c:numRef>
          </c:xVal>
          <c:yVal>
            <c:numRef>
              <c:f>Sorted!$G$2:$G$151</c:f>
              <c:numCache>
                <c:formatCode>General</c:formatCode>
                <c:ptCount val="150"/>
                <c:pt idx="0">
                  <c:v>1.3333333333333334E-2</c:v>
                </c:pt>
                <c:pt idx="1">
                  <c:v>1.3333333333333334E-2</c:v>
                </c:pt>
                <c:pt idx="2">
                  <c:v>5.3333333333333337E-2</c:v>
                </c:pt>
                <c:pt idx="3">
                  <c:v>5.3333333333333337E-2</c:v>
                </c:pt>
                <c:pt idx="4">
                  <c:v>5.3333333333333337E-2</c:v>
                </c:pt>
                <c:pt idx="5">
                  <c:v>5.3333333333333337E-2</c:v>
                </c:pt>
                <c:pt idx="6">
                  <c:v>5.3333333333333337E-2</c:v>
                </c:pt>
                <c:pt idx="7">
                  <c:v>5.3333333333333337E-2</c:v>
                </c:pt>
                <c:pt idx="8">
                  <c:v>0.06</c:v>
                </c:pt>
                <c:pt idx="9">
                  <c:v>6.6666666666666666E-2</c:v>
                </c:pt>
                <c:pt idx="10">
                  <c:v>0.08</c:v>
                </c:pt>
                <c:pt idx="11">
                  <c:v>0.08</c:v>
                </c:pt>
                <c:pt idx="12">
                  <c:v>9.3333333333333338E-2</c:v>
                </c:pt>
                <c:pt idx="13">
                  <c:v>9.3333333333333338E-2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0.16</c:v>
                </c:pt>
                <c:pt idx="19">
                  <c:v>0.16</c:v>
                </c:pt>
                <c:pt idx="20">
                  <c:v>0.16</c:v>
                </c:pt>
                <c:pt idx="21">
                  <c:v>0.16</c:v>
                </c:pt>
                <c:pt idx="22">
                  <c:v>0.16</c:v>
                </c:pt>
                <c:pt idx="23">
                  <c:v>0.16</c:v>
                </c:pt>
                <c:pt idx="24">
                  <c:v>0.18666666666666668</c:v>
                </c:pt>
                <c:pt idx="25">
                  <c:v>0.18666666666666668</c:v>
                </c:pt>
                <c:pt idx="26">
                  <c:v>0.18666666666666668</c:v>
                </c:pt>
                <c:pt idx="27">
                  <c:v>0.18666666666666668</c:v>
                </c:pt>
                <c:pt idx="28">
                  <c:v>0.20666666666666667</c:v>
                </c:pt>
                <c:pt idx="29">
                  <c:v>0.20666666666666667</c:v>
                </c:pt>
                <c:pt idx="30">
                  <c:v>0.20666666666666667</c:v>
                </c:pt>
                <c:pt idx="31">
                  <c:v>0.21333333333333335</c:v>
                </c:pt>
                <c:pt idx="32">
                  <c:v>0.22666666666666666</c:v>
                </c:pt>
                <c:pt idx="33">
                  <c:v>0.22666666666666666</c:v>
                </c:pt>
                <c:pt idx="34">
                  <c:v>0.26</c:v>
                </c:pt>
                <c:pt idx="35">
                  <c:v>0.26</c:v>
                </c:pt>
                <c:pt idx="36">
                  <c:v>0.26</c:v>
                </c:pt>
                <c:pt idx="37">
                  <c:v>0.26</c:v>
                </c:pt>
                <c:pt idx="38">
                  <c:v>0.26</c:v>
                </c:pt>
                <c:pt idx="39">
                  <c:v>0.27333333333333332</c:v>
                </c:pt>
                <c:pt idx="40">
                  <c:v>0.27333333333333332</c:v>
                </c:pt>
                <c:pt idx="41">
                  <c:v>0.28666666666666668</c:v>
                </c:pt>
                <c:pt idx="42">
                  <c:v>0.28666666666666668</c:v>
                </c:pt>
                <c:pt idx="43">
                  <c:v>0.29333333333333333</c:v>
                </c:pt>
                <c:pt idx="44">
                  <c:v>0.32</c:v>
                </c:pt>
                <c:pt idx="45">
                  <c:v>0.32</c:v>
                </c:pt>
                <c:pt idx="46">
                  <c:v>0.32</c:v>
                </c:pt>
                <c:pt idx="47">
                  <c:v>0.32</c:v>
                </c:pt>
                <c:pt idx="48">
                  <c:v>0.33333333333333331</c:v>
                </c:pt>
                <c:pt idx="49">
                  <c:v>0.33333333333333331</c:v>
                </c:pt>
                <c:pt idx="50">
                  <c:v>0.34666666666666668</c:v>
                </c:pt>
                <c:pt idx="51">
                  <c:v>0.34666666666666668</c:v>
                </c:pt>
                <c:pt idx="52">
                  <c:v>0.35333333333333333</c:v>
                </c:pt>
                <c:pt idx="53">
                  <c:v>0.36</c:v>
                </c:pt>
                <c:pt idx="54">
                  <c:v>0.36666666666666664</c:v>
                </c:pt>
                <c:pt idx="55">
                  <c:v>0.37333333333333335</c:v>
                </c:pt>
                <c:pt idx="56">
                  <c:v>0.38666666666666666</c:v>
                </c:pt>
                <c:pt idx="57">
                  <c:v>0.38666666666666666</c:v>
                </c:pt>
                <c:pt idx="58">
                  <c:v>0.39333333333333331</c:v>
                </c:pt>
                <c:pt idx="59">
                  <c:v>0.40666666666666668</c:v>
                </c:pt>
                <c:pt idx="60">
                  <c:v>0.40666666666666668</c:v>
                </c:pt>
                <c:pt idx="61">
                  <c:v>0.42666666666666669</c:v>
                </c:pt>
                <c:pt idx="62">
                  <c:v>0.42666666666666669</c:v>
                </c:pt>
                <c:pt idx="63">
                  <c:v>0.42666666666666669</c:v>
                </c:pt>
                <c:pt idx="64">
                  <c:v>0.44666666666666666</c:v>
                </c:pt>
                <c:pt idx="65">
                  <c:v>0.44666666666666666</c:v>
                </c:pt>
                <c:pt idx="66">
                  <c:v>0.44666666666666666</c:v>
                </c:pt>
                <c:pt idx="67">
                  <c:v>0.45333333333333331</c:v>
                </c:pt>
                <c:pt idx="68">
                  <c:v>0.46666666666666667</c:v>
                </c:pt>
                <c:pt idx="69">
                  <c:v>0.46666666666666667</c:v>
                </c:pt>
                <c:pt idx="70">
                  <c:v>0.47333333333333333</c:v>
                </c:pt>
                <c:pt idx="71">
                  <c:v>0.48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0.52666666666666662</c:v>
                </c:pt>
                <c:pt idx="79">
                  <c:v>0.53333333333333333</c:v>
                </c:pt>
                <c:pt idx="80">
                  <c:v>0.55333333333333334</c:v>
                </c:pt>
                <c:pt idx="81">
                  <c:v>0.55333333333333334</c:v>
                </c:pt>
                <c:pt idx="82">
                  <c:v>0.55333333333333334</c:v>
                </c:pt>
                <c:pt idx="83">
                  <c:v>0.56000000000000005</c:v>
                </c:pt>
                <c:pt idx="84">
                  <c:v>0.57333333333333336</c:v>
                </c:pt>
                <c:pt idx="85">
                  <c:v>0.57333333333333336</c:v>
                </c:pt>
                <c:pt idx="86">
                  <c:v>0.57999999999999996</c:v>
                </c:pt>
                <c:pt idx="87">
                  <c:v>0.58666666666666667</c:v>
                </c:pt>
                <c:pt idx="88">
                  <c:v>0.60666666666666669</c:v>
                </c:pt>
                <c:pt idx="89">
                  <c:v>0.60666666666666669</c:v>
                </c:pt>
                <c:pt idx="90">
                  <c:v>0.60666666666666669</c:v>
                </c:pt>
                <c:pt idx="91">
                  <c:v>0.61333333333333329</c:v>
                </c:pt>
                <c:pt idx="92">
                  <c:v>0.6333333333333333</c:v>
                </c:pt>
                <c:pt idx="93">
                  <c:v>0.6333333333333333</c:v>
                </c:pt>
                <c:pt idx="94">
                  <c:v>0.6333333333333333</c:v>
                </c:pt>
                <c:pt idx="95">
                  <c:v>0.64</c:v>
                </c:pt>
                <c:pt idx="96">
                  <c:v>0.64666666666666661</c:v>
                </c:pt>
                <c:pt idx="97">
                  <c:v>0.68</c:v>
                </c:pt>
                <c:pt idx="98">
                  <c:v>0.68</c:v>
                </c:pt>
                <c:pt idx="99">
                  <c:v>0.68</c:v>
                </c:pt>
                <c:pt idx="100">
                  <c:v>0.68</c:v>
                </c:pt>
                <c:pt idx="101">
                  <c:v>0.68</c:v>
                </c:pt>
                <c:pt idx="102">
                  <c:v>0.68666666666666665</c:v>
                </c:pt>
                <c:pt idx="103">
                  <c:v>0.69333333333333336</c:v>
                </c:pt>
                <c:pt idx="104">
                  <c:v>0.7</c:v>
                </c:pt>
                <c:pt idx="105">
                  <c:v>0.72</c:v>
                </c:pt>
                <c:pt idx="106">
                  <c:v>0.72</c:v>
                </c:pt>
                <c:pt idx="107">
                  <c:v>0.72</c:v>
                </c:pt>
                <c:pt idx="108">
                  <c:v>0.73333333333333328</c:v>
                </c:pt>
                <c:pt idx="109">
                  <c:v>0.73333333333333328</c:v>
                </c:pt>
                <c:pt idx="110">
                  <c:v>0.74</c:v>
                </c:pt>
                <c:pt idx="111">
                  <c:v>0.7466666666666667</c:v>
                </c:pt>
                <c:pt idx="112">
                  <c:v>0.76</c:v>
                </c:pt>
                <c:pt idx="113">
                  <c:v>0.76</c:v>
                </c:pt>
                <c:pt idx="114">
                  <c:v>0.76666666666666672</c:v>
                </c:pt>
                <c:pt idx="115">
                  <c:v>0.78666666666666663</c:v>
                </c:pt>
                <c:pt idx="116">
                  <c:v>0.78666666666666663</c:v>
                </c:pt>
                <c:pt idx="117">
                  <c:v>0.78666666666666663</c:v>
                </c:pt>
                <c:pt idx="118">
                  <c:v>0.8</c:v>
                </c:pt>
                <c:pt idx="119">
                  <c:v>0.8</c:v>
                </c:pt>
                <c:pt idx="120">
                  <c:v>0.80666666666666664</c:v>
                </c:pt>
                <c:pt idx="121">
                  <c:v>0.82</c:v>
                </c:pt>
                <c:pt idx="122">
                  <c:v>0.82</c:v>
                </c:pt>
                <c:pt idx="123">
                  <c:v>0.82666666666666666</c:v>
                </c:pt>
                <c:pt idx="124">
                  <c:v>0.83333333333333337</c:v>
                </c:pt>
                <c:pt idx="125">
                  <c:v>0.84</c:v>
                </c:pt>
                <c:pt idx="126">
                  <c:v>0.84666666666666668</c:v>
                </c:pt>
                <c:pt idx="127">
                  <c:v>0.85333333333333339</c:v>
                </c:pt>
                <c:pt idx="128">
                  <c:v>0.86</c:v>
                </c:pt>
                <c:pt idx="129">
                  <c:v>0.8666666666666667</c:v>
                </c:pt>
                <c:pt idx="130">
                  <c:v>0.88</c:v>
                </c:pt>
                <c:pt idx="131">
                  <c:v>0.88</c:v>
                </c:pt>
                <c:pt idx="132">
                  <c:v>0.88666666666666671</c:v>
                </c:pt>
                <c:pt idx="133">
                  <c:v>0.89333333333333331</c:v>
                </c:pt>
                <c:pt idx="134">
                  <c:v>0.90666666666666662</c:v>
                </c:pt>
                <c:pt idx="135">
                  <c:v>0.90666666666666662</c:v>
                </c:pt>
                <c:pt idx="136">
                  <c:v>0.91333333333333333</c:v>
                </c:pt>
                <c:pt idx="137">
                  <c:v>0.92</c:v>
                </c:pt>
                <c:pt idx="138">
                  <c:v>0.92666666666666664</c:v>
                </c:pt>
                <c:pt idx="139">
                  <c:v>0.93333333333333335</c:v>
                </c:pt>
                <c:pt idx="140">
                  <c:v>0.94</c:v>
                </c:pt>
                <c:pt idx="141">
                  <c:v>0.94666666666666666</c:v>
                </c:pt>
                <c:pt idx="142">
                  <c:v>0.95333333333333337</c:v>
                </c:pt>
                <c:pt idx="143">
                  <c:v>0.96</c:v>
                </c:pt>
                <c:pt idx="144">
                  <c:v>0.96666666666666667</c:v>
                </c:pt>
                <c:pt idx="145">
                  <c:v>0.97333333333333338</c:v>
                </c:pt>
                <c:pt idx="146">
                  <c:v>0.98</c:v>
                </c:pt>
                <c:pt idx="147">
                  <c:v>0.98666666666666669</c:v>
                </c:pt>
                <c:pt idx="148">
                  <c:v>0.99333333333333329</c:v>
                </c:pt>
                <c:pt idx="14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9DB-4168-861D-6DCDEDE9CBAA}"/>
            </c:ext>
          </c:extLst>
        </c:ser>
        <c:ser>
          <c:idx val="1"/>
          <c:order val="1"/>
          <c:tx>
            <c:strRef>
              <c:f>Sorted!$H$1</c:f>
              <c:strCache>
                <c:ptCount val="1"/>
                <c:pt idx="0">
                  <c:v>F(x)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Sorted!$A$2:$A$151</c:f>
              <c:numCache>
                <c:formatCode>General</c:formatCode>
                <c:ptCount val="15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13</c:v>
                </c:pt>
                <c:pt idx="34">
                  <c:v>14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15</c:v>
                </c:pt>
                <c:pt idx="40">
                  <c:v>15</c:v>
                </c:pt>
                <c:pt idx="41">
                  <c:v>16</c:v>
                </c:pt>
                <c:pt idx="42">
                  <c:v>16</c:v>
                </c:pt>
                <c:pt idx="43">
                  <c:v>17</c:v>
                </c:pt>
                <c:pt idx="44">
                  <c:v>18</c:v>
                </c:pt>
                <c:pt idx="45">
                  <c:v>18</c:v>
                </c:pt>
                <c:pt idx="46">
                  <c:v>18</c:v>
                </c:pt>
                <c:pt idx="47">
                  <c:v>18</c:v>
                </c:pt>
                <c:pt idx="48">
                  <c:v>20</c:v>
                </c:pt>
                <c:pt idx="49">
                  <c:v>20</c:v>
                </c:pt>
                <c:pt idx="50">
                  <c:v>21</c:v>
                </c:pt>
                <c:pt idx="51">
                  <c:v>21</c:v>
                </c:pt>
                <c:pt idx="52">
                  <c:v>22</c:v>
                </c:pt>
                <c:pt idx="53">
                  <c:v>23</c:v>
                </c:pt>
                <c:pt idx="54">
                  <c:v>24</c:v>
                </c:pt>
                <c:pt idx="55">
                  <c:v>25</c:v>
                </c:pt>
                <c:pt idx="56">
                  <c:v>26</c:v>
                </c:pt>
                <c:pt idx="57">
                  <c:v>26</c:v>
                </c:pt>
                <c:pt idx="58">
                  <c:v>27</c:v>
                </c:pt>
                <c:pt idx="59">
                  <c:v>29</c:v>
                </c:pt>
                <c:pt idx="60">
                  <c:v>29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31</c:v>
                </c:pt>
                <c:pt idx="65">
                  <c:v>31</c:v>
                </c:pt>
                <c:pt idx="66">
                  <c:v>31</c:v>
                </c:pt>
                <c:pt idx="67">
                  <c:v>32</c:v>
                </c:pt>
                <c:pt idx="68">
                  <c:v>33</c:v>
                </c:pt>
                <c:pt idx="69">
                  <c:v>33</c:v>
                </c:pt>
                <c:pt idx="70">
                  <c:v>34</c:v>
                </c:pt>
                <c:pt idx="71">
                  <c:v>36</c:v>
                </c:pt>
                <c:pt idx="72">
                  <c:v>37</c:v>
                </c:pt>
                <c:pt idx="73">
                  <c:v>37</c:v>
                </c:pt>
                <c:pt idx="74">
                  <c:v>37</c:v>
                </c:pt>
                <c:pt idx="75">
                  <c:v>40</c:v>
                </c:pt>
                <c:pt idx="76">
                  <c:v>40</c:v>
                </c:pt>
                <c:pt idx="77">
                  <c:v>40</c:v>
                </c:pt>
                <c:pt idx="78">
                  <c:v>41</c:v>
                </c:pt>
                <c:pt idx="79">
                  <c:v>42</c:v>
                </c:pt>
                <c:pt idx="80">
                  <c:v>43</c:v>
                </c:pt>
                <c:pt idx="81">
                  <c:v>43</c:v>
                </c:pt>
                <c:pt idx="82">
                  <c:v>43</c:v>
                </c:pt>
                <c:pt idx="83">
                  <c:v>45</c:v>
                </c:pt>
                <c:pt idx="84">
                  <c:v>46</c:v>
                </c:pt>
                <c:pt idx="85">
                  <c:v>46</c:v>
                </c:pt>
                <c:pt idx="86">
                  <c:v>47</c:v>
                </c:pt>
                <c:pt idx="87">
                  <c:v>48</c:v>
                </c:pt>
                <c:pt idx="88">
                  <c:v>49</c:v>
                </c:pt>
                <c:pt idx="89">
                  <c:v>49</c:v>
                </c:pt>
                <c:pt idx="90">
                  <c:v>49</c:v>
                </c:pt>
                <c:pt idx="91">
                  <c:v>50</c:v>
                </c:pt>
                <c:pt idx="92">
                  <c:v>51</c:v>
                </c:pt>
                <c:pt idx="93">
                  <c:v>51</c:v>
                </c:pt>
                <c:pt idx="94">
                  <c:v>51</c:v>
                </c:pt>
                <c:pt idx="95">
                  <c:v>55</c:v>
                </c:pt>
                <c:pt idx="96">
                  <c:v>56</c:v>
                </c:pt>
                <c:pt idx="97">
                  <c:v>57</c:v>
                </c:pt>
                <c:pt idx="98">
                  <c:v>57</c:v>
                </c:pt>
                <c:pt idx="99">
                  <c:v>57</c:v>
                </c:pt>
                <c:pt idx="100">
                  <c:v>57</c:v>
                </c:pt>
                <c:pt idx="101">
                  <c:v>57</c:v>
                </c:pt>
                <c:pt idx="102">
                  <c:v>58</c:v>
                </c:pt>
                <c:pt idx="103">
                  <c:v>59</c:v>
                </c:pt>
                <c:pt idx="104">
                  <c:v>60</c:v>
                </c:pt>
                <c:pt idx="105">
                  <c:v>61</c:v>
                </c:pt>
                <c:pt idx="106">
                  <c:v>61</c:v>
                </c:pt>
                <c:pt idx="107">
                  <c:v>61</c:v>
                </c:pt>
                <c:pt idx="108">
                  <c:v>62</c:v>
                </c:pt>
                <c:pt idx="109">
                  <c:v>62</c:v>
                </c:pt>
                <c:pt idx="110">
                  <c:v>65</c:v>
                </c:pt>
                <c:pt idx="111">
                  <c:v>66</c:v>
                </c:pt>
                <c:pt idx="112">
                  <c:v>67</c:v>
                </c:pt>
                <c:pt idx="113">
                  <c:v>67</c:v>
                </c:pt>
                <c:pt idx="114">
                  <c:v>69</c:v>
                </c:pt>
                <c:pt idx="115">
                  <c:v>70</c:v>
                </c:pt>
                <c:pt idx="116">
                  <c:v>70</c:v>
                </c:pt>
                <c:pt idx="117">
                  <c:v>70</c:v>
                </c:pt>
                <c:pt idx="118">
                  <c:v>71</c:v>
                </c:pt>
                <c:pt idx="119">
                  <c:v>71</c:v>
                </c:pt>
                <c:pt idx="120">
                  <c:v>72</c:v>
                </c:pt>
                <c:pt idx="121">
                  <c:v>73</c:v>
                </c:pt>
                <c:pt idx="122">
                  <c:v>73</c:v>
                </c:pt>
                <c:pt idx="123">
                  <c:v>77</c:v>
                </c:pt>
                <c:pt idx="124">
                  <c:v>79</c:v>
                </c:pt>
                <c:pt idx="125">
                  <c:v>83</c:v>
                </c:pt>
                <c:pt idx="126">
                  <c:v>84</c:v>
                </c:pt>
                <c:pt idx="127">
                  <c:v>85</c:v>
                </c:pt>
                <c:pt idx="128">
                  <c:v>86</c:v>
                </c:pt>
                <c:pt idx="129">
                  <c:v>89</c:v>
                </c:pt>
                <c:pt idx="130">
                  <c:v>94</c:v>
                </c:pt>
                <c:pt idx="131">
                  <c:v>94</c:v>
                </c:pt>
                <c:pt idx="132">
                  <c:v>96</c:v>
                </c:pt>
                <c:pt idx="133">
                  <c:v>98</c:v>
                </c:pt>
                <c:pt idx="134">
                  <c:v>104</c:v>
                </c:pt>
                <c:pt idx="135">
                  <c:v>104</c:v>
                </c:pt>
                <c:pt idx="136">
                  <c:v>105</c:v>
                </c:pt>
                <c:pt idx="137">
                  <c:v>108</c:v>
                </c:pt>
                <c:pt idx="138">
                  <c:v>120</c:v>
                </c:pt>
                <c:pt idx="139">
                  <c:v>123</c:v>
                </c:pt>
                <c:pt idx="140">
                  <c:v>124</c:v>
                </c:pt>
                <c:pt idx="141">
                  <c:v>125</c:v>
                </c:pt>
                <c:pt idx="142">
                  <c:v>134</c:v>
                </c:pt>
                <c:pt idx="143">
                  <c:v>135</c:v>
                </c:pt>
                <c:pt idx="144">
                  <c:v>141</c:v>
                </c:pt>
                <c:pt idx="145">
                  <c:v>146</c:v>
                </c:pt>
                <c:pt idx="146">
                  <c:v>155</c:v>
                </c:pt>
                <c:pt idx="147">
                  <c:v>191</c:v>
                </c:pt>
                <c:pt idx="148">
                  <c:v>203</c:v>
                </c:pt>
                <c:pt idx="149">
                  <c:v>241</c:v>
                </c:pt>
              </c:numCache>
            </c:numRef>
          </c:xVal>
          <c:yVal>
            <c:numRef>
              <c:f>Sorted!$H$2:$H$151</c:f>
              <c:numCache>
                <c:formatCode>General</c:formatCode>
                <c:ptCount val="150"/>
                <c:pt idx="0">
                  <c:v>0</c:v>
                </c:pt>
                <c:pt idx="1">
                  <c:v>0</c:v>
                </c:pt>
                <c:pt idx="2">
                  <c:v>2.0777745775637627E-2</c:v>
                </c:pt>
                <c:pt idx="3">
                  <c:v>2.0777745775637627E-2</c:v>
                </c:pt>
                <c:pt idx="4">
                  <c:v>2.0777745775637627E-2</c:v>
                </c:pt>
                <c:pt idx="5">
                  <c:v>2.0777745775637627E-2</c:v>
                </c:pt>
                <c:pt idx="6">
                  <c:v>2.0777745775637627E-2</c:v>
                </c:pt>
                <c:pt idx="7">
                  <c:v>2.0777745775637627E-2</c:v>
                </c:pt>
                <c:pt idx="8">
                  <c:v>4.1123776831758226E-2</c:v>
                </c:pt>
                <c:pt idx="9">
                  <c:v>6.1047063227051515E-2</c:v>
                </c:pt>
                <c:pt idx="10">
                  <c:v>8.0556388642608195E-2</c:v>
                </c:pt>
                <c:pt idx="11">
                  <c:v>8.0556388642608195E-2</c:v>
                </c:pt>
                <c:pt idx="12">
                  <c:v>9.9660354254426264E-2</c:v>
                </c:pt>
                <c:pt idx="13">
                  <c:v>9.9660354254426264E-2</c:v>
                </c:pt>
                <c:pt idx="14">
                  <c:v>0.15462344553407745</c:v>
                </c:pt>
                <c:pt idx="15">
                  <c:v>0.15462344553407745</c:v>
                </c:pt>
                <c:pt idx="16">
                  <c:v>0.15462344553407745</c:v>
                </c:pt>
                <c:pt idx="17">
                  <c:v>0.15462344553407745</c:v>
                </c:pt>
                <c:pt idx="18">
                  <c:v>0.17218846466745491</c:v>
                </c:pt>
                <c:pt idx="19">
                  <c:v>0.17218846466745491</c:v>
                </c:pt>
                <c:pt idx="20">
                  <c:v>0.17218846466745491</c:v>
                </c:pt>
                <c:pt idx="21">
                  <c:v>0.17218846466745491</c:v>
                </c:pt>
                <c:pt idx="22">
                  <c:v>0.17218846466745491</c:v>
                </c:pt>
                <c:pt idx="23">
                  <c:v>0.17218846466745491</c:v>
                </c:pt>
                <c:pt idx="24">
                  <c:v>0.18938852229873476</c:v>
                </c:pt>
                <c:pt idx="25">
                  <c:v>0.18938852229873476</c:v>
                </c:pt>
                <c:pt idx="26">
                  <c:v>0.18938852229873476</c:v>
                </c:pt>
                <c:pt idx="27">
                  <c:v>0.18938852229873476</c:v>
                </c:pt>
                <c:pt idx="28">
                  <c:v>0.20623120150522561</c:v>
                </c:pt>
                <c:pt idx="29">
                  <c:v>0.20623120150522561</c:v>
                </c:pt>
                <c:pt idx="30">
                  <c:v>0.20623120150522561</c:v>
                </c:pt>
                <c:pt idx="31">
                  <c:v>0.22272392780498335</c:v>
                </c:pt>
                <c:pt idx="32">
                  <c:v>0.23887397243053754</c:v>
                </c:pt>
                <c:pt idx="33">
                  <c:v>0.23887397243053754</c:v>
                </c:pt>
                <c:pt idx="34">
                  <c:v>0.25468845553459685</c:v>
                </c:pt>
                <c:pt idx="35">
                  <c:v>0.25468845553459685</c:v>
                </c:pt>
                <c:pt idx="36">
                  <c:v>0.25468845553459685</c:v>
                </c:pt>
                <c:pt idx="37">
                  <c:v>0.25468845553459685</c:v>
                </c:pt>
                <c:pt idx="38">
                  <c:v>0.25468845553459685</c:v>
                </c:pt>
                <c:pt idx="39">
                  <c:v>0.2701743493291468</c:v>
                </c:pt>
                <c:pt idx="40">
                  <c:v>0.2701743493291468</c:v>
                </c:pt>
                <c:pt idx="41">
                  <c:v>0.28533848115932509</c:v>
                </c:pt>
                <c:pt idx="42">
                  <c:v>0.28533848115932509</c:v>
                </c:pt>
                <c:pt idx="43">
                  <c:v>0.30018753651342772</c:v>
                </c:pt>
                <c:pt idx="44">
                  <c:v>0.3147280619703744</c:v>
                </c:pt>
                <c:pt idx="45">
                  <c:v>0.3147280619703744</c:v>
                </c:pt>
                <c:pt idx="46">
                  <c:v>0.3147280619703744</c:v>
                </c:pt>
                <c:pt idx="47">
                  <c:v>0.3147280619703744</c:v>
                </c:pt>
                <c:pt idx="48">
                  <c:v>0.34290903221897118</c:v>
                </c:pt>
                <c:pt idx="49">
                  <c:v>0.34290903221897118</c:v>
                </c:pt>
                <c:pt idx="50">
                  <c:v>0.35656190129899307</c:v>
                </c:pt>
                <c:pt idx="51">
                  <c:v>0.35656190129899307</c:v>
                </c:pt>
                <c:pt idx="52">
                  <c:v>0.36993109453616224</c:v>
                </c:pt>
                <c:pt idx="53">
                  <c:v>0.38302250607502414</c:v>
                </c:pt>
                <c:pt idx="54">
                  <c:v>0.39584190759308724</c:v>
                </c:pt>
                <c:pt idx="55">
                  <c:v>0.40839495084541233</c:v>
                </c:pt>
                <c:pt idx="56">
                  <c:v>0.42068717015632995</c:v>
                </c:pt>
                <c:pt idx="57">
                  <c:v>0.42068717015632995</c:v>
                </c:pt>
                <c:pt idx="58">
                  <c:v>0.4327239848593869</c:v>
                </c:pt>
                <c:pt idx="59">
                  <c:v>0.45605251710803851</c:v>
                </c:pt>
                <c:pt idx="60">
                  <c:v>0.45605251710803851</c:v>
                </c:pt>
                <c:pt idx="61">
                  <c:v>0.46735451962286578</c:v>
                </c:pt>
                <c:pt idx="62">
                  <c:v>0.46735451962286578</c:v>
                </c:pt>
                <c:pt idx="63">
                  <c:v>0.46735451962286578</c:v>
                </c:pt>
                <c:pt idx="64">
                  <c:v>0.4784216920026842</c:v>
                </c:pt>
                <c:pt idx="65">
                  <c:v>0.4784216920026842</c:v>
                </c:pt>
                <c:pt idx="66">
                  <c:v>0.4784216920026842</c:v>
                </c:pt>
                <c:pt idx="67">
                  <c:v>0.48925891348833961</c:v>
                </c:pt>
                <c:pt idx="68">
                  <c:v>0.49987096194105191</c:v>
                </c:pt>
                <c:pt idx="69">
                  <c:v>0.49987096194105191</c:v>
                </c:pt>
                <c:pt idx="70">
                  <c:v>0.51026251594885497</c:v>
                </c:pt>
                <c:pt idx="71">
                  <c:v>0.53040237094912102</c:v>
                </c:pt>
                <c:pt idx="72">
                  <c:v>0.54015955110238234</c:v>
                </c:pt>
                <c:pt idx="73">
                  <c:v>0.54015955110238234</c:v>
                </c:pt>
                <c:pt idx="74">
                  <c:v>0.54015955110238234</c:v>
                </c:pt>
                <c:pt idx="75">
                  <c:v>0.56823146006059089</c:v>
                </c:pt>
                <c:pt idx="76">
                  <c:v>0.56823146006059089</c:v>
                </c:pt>
                <c:pt idx="77">
                  <c:v>0.56823146006059089</c:v>
                </c:pt>
                <c:pt idx="78">
                  <c:v>0.57720263701737029</c:v>
                </c:pt>
                <c:pt idx="79">
                  <c:v>0.58598741314003333</c:v>
                </c:pt>
                <c:pt idx="80">
                  <c:v>0.59458966141772374</c:v>
                </c:pt>
                <c:pt idx="81">
                  <c:v>0.59458966141772374</c:v>
                </c:pt>
                <c:pt idx="82">
                  <c:v>0.59458966141772374</c:v>
                </c:pt>
                <c:pt idx="83">
                  <c:v>0.6112616657068688</c:v>
                </c:pt>
                <c:pt idx="84">
                  <c:v>0.61933877199005627</c:v>
                </c:pt>
                <c:pt idx="85">
                  <c:v>0.61933877199005627</c:v>
                </c:pt>
                <c:pt idx="86">
                  <c:v>0.62724805421228902</c:v>
                </c:pt>
                <c:pt idx="87">
                  <c:v>0.63499299937924025</c:v>
                </c:pt>
                <c:pt idx="88">
                  <c:v>0.64257702204446643</c:v>
                </c:pt>
                <c:pt idx="89">
                  <c:v>0.64257702204446643</c:v>
                </c:pt>
                <c:pt idx="90">
                  <c:v>0.64257702204446643</c:v>
                </c:pt>
                <c:pt idx="91">
                  <c:v>0.65000346581479795</c:v>
                </c:pt>
                <c:pt idx="92">
                  <c:v>0.65727560482445224</c:v>
                </c:pt>
                <c:pt idx="93">
                  <c:v>0.65727560482445224</c:v>
                </c:pt>
                <c:pt idx="94">
                  <c:v>0.65727560482445224</c:v>
                </c:pt>
                <c:pt idx="95">
                  <c:v>0.68488424439951645</c:v>
                </c:pt>
                <c:pt idx="96">
                  <c:v>0.69143163945928132</c:v>
                </c:pt>
                <c:pt idx="97">
                  <c:v>0.69784299440900166</c:v>
                </c:pt>
                <c:pt idx="98">
                  <c:v>0.69784299440900166</c:v>
                </c:pt>
                <c:pt idx="99">
                  <c:v>0.69784299440900166</c:v>
                </c:pt>
                <c:pt idx="100">
                  <c:v>0.69784299440900166</c:v>
                </c:pt>
                <c:pt idx="101">
                  <c:v>0.69784299440900166</c:v>
                </c:pt>
                <c:pt idx="102">
                  <c:v>0.70412113585549929</c:v>
                </c:pt>
                <c:pt idx="103">
                  <c:v>0.71026883167507826</c:v>
                </c:pt>
                <c:pt idx="104">
                  <c:v>0.71628879223381192</c:v>
                </c:pt>
                <c:pt idx="105">
                  <c:v>0.72218367158247687</c:v>
                </c:pt>
                <c:pt idx="106">
                  <c:v>0.72218367158247687</c:v>
                </c:pt>
                <c:pt idx="107">
                  <c:v>0.72218367158247687</c:v>
                </c:pt>
                <c:pt idx="108">
                  <c:v>0.72795606862665718</c:v>
                </c:pt>
                <c:pt idx="109">
                  <c:v>0.72795606862665718</c:v>
                </c:pt>
                <c:pt idx="110">
                  <c:v>0.7445635517057414</c:v>
                </c:pt>
                <c:pt idx="111">
                  <c:v>0.74987094529023124</c:v>
                </c:pt>
                <c:pt idx="112">
                  <c:v>0.75506806320009134</c:v>
                </c:pt>
                <c:pt idx="113">
                  <c:v>0.75506806320009134</c:v>
                </c:pt>
                <c:pt idx="114">
                  <c:v>0.76514058950802111</c:v>
                </c:pt>
                <c:pt idx="115">
                  <c:v>0.77002043863223957</c:v>
                </c:pt>
                <c:pt idx="116">
                  <c:v>0.77002043863223957</c:v>
                </c:pt>
                <c:pt idx="117">
                  <c:v>0.77002043863223957</c:v>
                </c:pt>
                <c:pt idx="118">
                  <c:v>0.77479889549193159</c:v>
                </c:pt>
                <c:pt idx="119">
                  <c:v>0.77479889549193159</c:v>
                </c:pt>
                <c:pt idx="120">
                  <c:v>0.77947806678979303</c:v>
                </c:pt>
                <c:pt idx="121">
                  <c:v>0.78406001545598691</c:v>
                </c:pt>
                <c:pt idx="122">
                  <c:v>0.78406001545598691</c:v>
                </c:pt>
                <c:pt idx="123">
                  <c:v>0.80145536077439317</c:v>
                </c:pt>
                <c:pt idx="124">
                  <c:v>0.80962026620904892</c:v>
                </c:pt>
                <c:pt idx="125">
                  <c:v>0.82495657003398914</c:v>
                </c:pt>
                <c:pt idx="126">
                  <c:v>0.82859357792151855</c:v>
                </c:pt>
                <c:pt idx="127">
                  <c:v>0.83215501698377681</c:v>
                </c:pt>
                <c:pt idx="128">
                  <c:v>0.83564245737060416</c:v>
                </c:pt>
                <c:pt idx="129">
                  <c:v>0.84567600266734366</c:v>
                </c:pt>
                <c:pt idx="130">
                  <c:v>0.86105598691147534</c:v>
                </c:pt>
                <c:pt idx="131">
                  <c:v>0.86105598691147534</c:v>
                </c:pt>
                <c:pt idx="132">
                  <c:v>0.86676988949783673</c:v>
                </c:pt>
                <c:pt idx="133">
                  <c:v>0.8722488148293982</c:v>
                </c:pt>
                <c:pt idx="134">
                  <c:v>0.88737038823256709</c:v>
                </c:pt>
                <c:pt idx="135">
                  <c:v>0.88737038823256709</c:v>
                </c:pt>
                <c:pt idx="136">
                  <c:v>0.88971057767267958</c:v>
                </c:pt>
                <c:pt idx="137">
                  <c:v>0.89644342301077051</c:v>
                </c:pt>
                <c:pt idx="138">
                  <c:v>0.91950795058785084</c:v>
                </c:pt>
                <c:pt idx="139">
                  <c:v>0.92442175381758929</c:v>
                </c:pt>
                <c:pt idx="140">
                  <c:v>0.92599209940293592</c:v>
                </c:pt>
                <c:pt idx="141">
                  <c:v>0.92752981674693047</c:v>
                </c:pt>
                <c:pt idx="142">
                  <c:v>0.94000834633544561</c:v>
                </c:pt>
                <c:pt idx="143">
                  <c:v>0.9412548376639478</c:v>
                </c:pt>
                <c:pt idx="144">
                  <c:v>0.94820834876569926</c:v>
                </c:pt>
                <c:pt idx="145">
                  <c:v>0.95336992307513135</c:v>
                </c:pt>
                <c:pt idx="146">
                  <c:v>0.96139908442814981</c:v>
                </c:pt>
                <c:pt idx="147">
                  <c:v>0.98187310156826602</c:v>
                </c:pt>
                <c:pt idx="148">
                  <c:v>0.98591039558590376</c:v>
                </c:pt>
                <c:pt idx="149">
                  <c:v>0.99365564837336595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9DB-4168-861D-6DCDEDE9C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0676383"/>
        <c:axId val="891740591"/>
      </c:scatterChart>
      <c:valAx>
        <c:axId val="1120676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891740591"/>
        <c:crosses val="autoZero"/>
        <c:crossBetween val="midCat"/>
      </c:valAx>
      <c:valAx>
        <c:axId val="891740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1206763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603250</xdr:colOff>
      <xdr:row>21</xdr:row>
      <xdr:rowOff>120651</xdr:rowOff>
    </xdr:from>
    <xdr:to>
      <xdr:col>3</xdr:col>
      <xdr:colOff>419100</xdr:colOff>
      <xdr:row>24</xdr:row>
      <xdr:rowOff>143937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8D9635C4-9C18-AAB9-6FA2-7C3EBFD0B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0" y="3987801"/>
          <a:ext cx="2292350" cy="575736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</xdr:colOff>
      <xdr:row>20</xdr:row>
      <xdr:rowOff>25401</xdr:rowOff>
    </xdr:from>
    <xdr:to>
      <xdr:col>2</xdr:col>
      <xdr:colOff>1181100</xdr:colOff>
      <xdr:row>21</xdr:row>
      <xdr:rowOff>163403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6BF291FC-4415-C78E-647D-C3AF7C8F3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0" y="3708401"/>
          <a:ext cx="1136650" cy="3221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346074</xdr:colOff>
      <xdr:row>1</xdr:row>
      <xdr:rowOff>60324</xdr:rowOff>
    </xdr:from>
    <xdr:to>
      <xdr:col>16</xdr:col>
      <xdr:colOff>507999</xdr:colOff>
      <xdr:row>19</xdr:row>
      <xdr:rowOff>88899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45887C2-9A48-9AEE-7FDE-D6FD60D38A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7787-2666-4A46-BB4A-096906FB8092}">
  <dimension ref="A1:H151"/>
  <sheetViews>
    <sheetView tabSelected="1" topLeftCell="A10" workbookViewId="0">
      <selection activeCell="J15" sqref="J15"/>
    </sheetView>
  </sheetViews>
  <sheetFormatPr defaultRowHeight="14.5" x14ac:dyDescent="0.35"/>
  <cols>
    <col min="1" max="1" width="16.81640625" customWidth="1"/>
    <col min="3" max="3" width="26.7265625" customWidth="1"/>
    <col min="8" max="8" width="12.7265625" customWidth="1"/>
  </cols>
  <sheetData>
    <row r="1" spans="1:8" x14ac:dyDescent="0.35">
      <c r="A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37</v>
      </c>
      <c r="F2">
        <f>COUNTIF(A$2:A$151,"&lt;="&amp;A2)/$D$6</f>
        <v>0.5</v>
      </c>
      <c r="G2">
        <f>_xlfn.EXPON.DIST(A2,$D$9,TRUE)</f>
        <v>0.54015955110238234</v>
      </c>
      <c r="H2">
        <f>ABS(F2-G2)</f>
        <v>4.015955110238234E-2</v>
      </c>
    </row>
    <row r="3" spans="1:8" x14ac:dyDescent="0.35">
      <c r="A3">
        <v>105</v>
      </c>
      <c r="F3">
        <f>COUNTIF(A$2:A$151,"&lt;="&amp;A3)/$D$6</f>
        <v>0.91333333333333333</v>
      </c>
      <c r="G3">
        <f>_xlfn.EXPON.DIST(A3,$D$9,TRUE)</f>
        <v>0.88971057767267958</v>
      </c>
      <c r="H3">
        <f t="shared" ref="H3:H41" si="0">ABS(F3-G3)</f>
        <v>2.3622755660653749E-2</v>
      </c>
    </row>
    <row r="4" spans="1:8" x14ac:dyDescent="0.35">
      <c r="A4">
        <v>16</v>
      </c>
      <c r="F4">
        <f>COUNTIF(A$2:A$151,"&lt;="&amp;A4)/$D$6</f>
        <v>0.28666666666666668</v>
      </c>
      <c r="G4">
        <f>_xlfn.EXPON.DIST(A4,$D$9,TRUE)</f>
        <v>0.28533848115932509</v>
      </c>
      <c r="H4">
        <f t="shared" si="0"/>
        <v>1.3281855073415949E-3</v>
      </c>
    </row>
    <row r="5" spans="1:8" x14ac:dyDescent="0.35">
      <c r="A5">
        <v>51</v>
      </c>
      <c r="F5">
        <f>COUNTIF(A$2:A$151,"&lt;="&amp;A5)/$D$6</f>
        <v>0.6333333333333333</v>
      </c>
      <c r="G5">
        <f>_xlfn.EXPON.DIST(A5,$D$9,TRUE)</f>
        <v>0.65727560482445224</v>
      </c>
      <c r="H5">
        <f t="shared" si="0"/>
        <v>2.3942271491118938E-2</v>
      </c>
    </row>
    <row r="6" spans="1:8" x14ac:dyDescent="0.35">
      <c r="A6">
        <v>50</v>
      </c>
      <c r="C6" t="s">
        <v>0</v>
      </c>
      <c r="D6">
        <f>COUNT(A2:A501)</f>
        <v>150</v>
      </c>
      <c r="F6">
        <f>COUNTIF(A$2:A$151,"&lt;="&amp;A6)/$D$6</f>
        <v>0.61333333333333329</v>
      </c>
      <c r="G6">
        <f>_xlfn.EXPON.DIST(A6,$D$9,TRUE)</f>
        <v>0.65000346581479795</v>
      </c>
      <c r="H6">
        <f t="shared" si="0"/>
        <v>3.6670132481464668E-2</v>
      </c>
    </row>
    <row r="7" spans="1:8" x14ac:dyDescent="0.35">
      <c r="A7">
        <v>40</v>
      </c>
      <c r="F7">
        <f>COUNTIF(A$2:A$151,"&lt;="&amp;A7)/$D$6</f>
        <v>0.52</v>
      </c>
      <c r="G7">
        <f>_xlfn.EXPON.DIST(A7,$D$9,TRUE)</f>
        <v>0.56823146006059089</v>
      </c>
      <c r="H7">
        <f t="shared" si="0"/>
        <v>4.8231460060590869E-2</v>
      </c>
    </row>
    <row r="8" spans="1:8" x14ac:dyDescent="0.35">
      <c r="A8">
        <v>67</v>
      </c>
      <c r="C8" t="s">
        <v>1</v>
      </c>
      <c r="D8">
        <f>AVERAGE(A2:A501)</f>
        <v>47.626666666666665</v>
      </c>
      <c r="F8">
        <f>COUNTIF(A$2:A$151,"&lt;="&amp;A8)/$D$6</f>
        <v>0.76</v>
      </c>
      <c r="G8">
        <f>_xlfn.EXPON.DIST(A8,$D$9,TRUE)</f>
        <v>0.75506806320009134</v>
      </c>
      <c r="H8">
        <f t="shared" si="0"/>
        <v>4.931936799908665E-3</v>
      </c>
    </row>
    <row r="9" spans="1:8" x14ac:dyDescent="0.35">
      <c r="A9">
        <v>1</v>
      </c>
      <c r="C9" t="s">
        <v>2</v>
      </c>
      <c r="D9">
        <f>1/D8</f>
        <v>2.0996640537513999E-2</v>
      </c>
      <c r="F9">
        <f>COUNTIF(A$2:A$151,"&lt;="&amp;A9)/$D$6</f>
        <v>5.3333333333333337E-2</v>
      </c>
      <c r="G9">
        <f>_xlfn.EXPON.DIST(A9,$D$9,TRUE)</f>
        <v>2.0777745775637627E-2</v>
      </c>
      <c r="H9">
        <f t="shared" si="0"/>
        <v>3.2555587557695706E-2</v>
      </c>
    </row>
    <row r="10" spans="1:8" x14ac:dyDescent="0.35">
      <c r="A10">
        <v>10</v>
      </c>
      <c r="F10">
        <f>COUNTIF(A$2:A$151,"&lt;="&amp;A10)/$D$6</f>
        <v>0.18666666666666668</v>
      </c>
      <c r="G10">
        <f>_xlfn.EXPON.DIST(A10,$D$9,TRUE)</f>
        <v>0.18938852229873476</v>
      </c>
      <c r="H10">
        <f t="shared" si="0"/>
        <v>2.7218556320680876E-3</v>
      </c>
    </row>
    <row r="11" spans="1:8" x14ac:dyDescent="0.35">
      <c r="A11">
        <v>43</v>
      </c>
      <c r="F11">
        <f>COUNTIF(A$2:A$151,"&lt;="&amp;A11)/$D$6</f>
        <v>0.55333333333333334</v>
      </c>
      <c r="G11">
        <f>_xlfn.EXPON.DIST(A11,$D$9,TRUE)</f>
        <v>0.59458966141772374</v>
      </c>
      <c r="H11">
        <f t="shared" si="0"/>
        <v>4.1256328084390392E-2</v>
      </c>
    </row>
    <row r="12" spans="1:8" x14ac:dyDescent="0.35">
      <c r="A12">
        <v>18</v>
      </c>
      <c r="F12">
        <f>COUNTIF(A$2:A$151,"&lt;="&amp;A12)/$D$6</f>
        <v>0.32</v>
      </c>
      <c r="G12">
        <f>_xlfn.EXPON.DIST(A12,$D$9,TRUE)</f>
        <v>0.3147280619703744</v>
      </c>
      <c r="H12">
        <f t="shared" si="0"/>
        <v>5.2719380296256113E-3</v>
      </c>
    </row>
    <row r="13" spans="1:8" x14ac:dyDescent="0.35">
      <c r="A13">
        <v>98</v>
      </c>
      <c r="C13" t="s">
        <v>9</v>
      </c>
      <c r="F13">
        <f>COUNTIF(A$2:A$151,"&lt;="&amp;A13)/$D$6</f>
        <v>0.89333333333333331</v>
      </c>
      <c r="G13">
        <f>_xlfn.EXPON.DIST(A13,$D$9,TRUE)</f>
        <v>0.8722488148293982</v>
      </c>
      <c r="H13">
        <f t="shared" si="0"/>
        <v>2.1084518503935112E-2</v>
      </c>
    </row>
    <row r="14" spans="1:8" x14ac:dyDescent="0.35">
      <c r="A14">
        <v>9</v>
      </c>
      <c r="C14" t="s">
        <v>10</v>
      </c>
      <c r="D14">
        <f>MAX(H2:H151)</f>
        <v>5.2654079806700005E-2</v>
      </c>
      <c r="F14">
        <f>COUNTIF(A$2:A$151,"&lt;="&amp;A14)/$D$6</f>
        <v>0.16</v>
      </c>
      <c r="G14">
        <f>_xlfn.EXPON.DIST(A14,$D$9,TRUE)</f>
        <v>0.17218846466745491</v>
      </c>
      <c r="H14">
        <f t="shared" si="0"/>
        <v>1.2188464667454907E-2</v>
      </c>
    </row>
    <row r="15" spans="1:8" x14ac:dyDescent="0.35">
      <c r="A15">
        <v>60</v>
      </c>
      <c r="F15">
        <f>COUNTIF(A$2:A$151,"&lt;="&amp;A15)/$D$6</f>
        <v>0.7</v>
      </c>
      <c r="G15">
        <f>_xlfn.EXPON.DIST(A15,$D$9,TRUE)</f>
        <v>0.71628879223381192</v>
      </c>
      <c r="H15">
        <f t="shared" si="0"/>
        <v>1.6288792233811966E-2</v>
      </c>
    </row>
    <row r="16" spans="1:8" x14ac:dyDescent="0.35">
      <c r="A16">
        <v>58</v>
      </c>
      <c r="F16">
        <f>COUNTIF(A$2:A$151,"&lt;="&amp;A16)/$D$6</f>
        <v>0.68666666666666665</v>
      </c>
      <c r="G16">
        <f>_xlfn.EXPON.DIST(A16,$D$9,TRUE)</f>
        <v>0.70412113585549929</v>
      </c>
      <c r="H16">
        <f t="shared" si="0"/>
        <v>1.7454469188832644E-2</v>
      </c>
    </row>
    <row r="17" spans="1:8" x14ac:dyDescent="0.35">
      <c r="A17">
        <v>61</v>
      </c>
      <c r="C17" t="s">
        <v>12</v>
      </c>
      <c r="F17">
        <f>COUNTIF(A$2:A$151,"&lt;="&amp;A17)/$D$6</f>
        <v>0.72</v>
      </c>
      <c r="G17">
        <f>_xlfn.EXPON.DIST(A17,$D$9,TRUE)</f>
        <v>0.72218367158247687</v>
      </c>
      <c r="H17">
        <f t="shared" si="0"/>
        <v>2.1836715824768982E-3</v>
      </c>
    </row>
    <row r="18" spans="1:8" x14ac:dyDescent="0.35">
      <c r="A18">
        <v>59</v>
      </c>
      <c r="C18" t="s">
        <v>11</v>
      </c>
      <c r="D18">
        <f>SQRT(D6)*D14</f>
        <v>0.64487814201099258</v>
      </c>
      <c r="F18">
        <f>COUNTIF(A$2:A$151,"&lt;="&amp;A18)/$D$6</f>
        <v>0.69333333333333336</v>
      </c>
      <c r="G18">
        <f>_xlfn.EXPON.DIST(A18,$D$9,TRUE)</f>
        <v>0.71026883167507826</v>
      </c>
      <c r="H18">
        <f t="shared" si="0"/>
        <v>1.6935498341744903E-2</v>
      </c>
    </row>
    <row r="19" spans="1:8" x14ac:dyDescent="0.35">
      <c r="A19">
        <v>22</v>
      </c>
      <c r="C19" t="s">
        <v>13</v>
      </c>
      <c r="D19">
        <f>IF(D18=0,1,MIN(1.2*(EXP(-2*1*D18^2)-EXP(-2*4*D18^2)+EXP(-2*9*D18^2)-EXP(-2*16*D18^2))))</f>
        <v>0.4799398136709746</v>
      </c>
      <c r="F19">
        <f>COUNTIF(A$2:A$151,"&lt;="&amp;A19)/$D$6</f>
        <v>0.35333333333333333</v>
      </c>
      <c r="G19">
        <f>_xlfn.EXPON.DIST(A19,$D$9,TRUE)</f>
        <v>0.36993109453616224</v>
      </c>
      <c r="H19">
        <f t="shared" si="0"/>
        <v>1.6597761202828909E-2</v>
      </c>
    </row>
    <row r="20" spans="1:8" x14ac:dyDescent="0.35">
      <c r="A20">
        <v>11</v>
      </c>
      <c r="F20">
        <f>COUNTIF(A$2:A$151,"&lt;="&amp;A20)/$D$6</f>
        <v>0.20666666666666667</v>
      </c>
      <c r="G20">
        <f>_xlfn.EXPON.DIST(A20,$D$9,TRUE)</f>
        <v>0.20623120150522561</v>
      </c>
      <c r="H20">
        <f t="shared" si="0"/>
        <v>4.3546516144105096E-4</v>
      </c>
    </row>
    <row r="21" spans="1:8" x14ac:dyDescent="0.35">
      <c r="A21">
        <v>65</v>
      </c>
      <c r="F21">
        <f>COUNTIF(A$2:A$151,"&lt;="&amp;A21)/$D$6</f>
        <v>0.74</v>
      </c>
      <c r="G21">
        <f>_xlfn.EXPON.DIST(A21,$D$9,TRUE)</f>
        <v>0.7445635517057414</v>
      </c>
      <c r="H21">
        <f t="shared" si="0"/>
        <v>4.5635517057414088E-3</v>
      </c>
    </row>
    <row r="22" spans="1:8" x14ac:dyDescent="0.35">
      <c r="A22">
        <v>11</v>
      </c>
      <c r="F22">
        <f>COUNTIF(A$2:A$151,"&lt;="&amp;A22)/$D$6</f>
        <v>0.20666666666666667</v>
      </c>
      <c r="G22">
        <f>_xlfn.EXPON.DIST(A22,$D$9,TRUE)</f>
        <v>0.20623120150522561</v>
      </c>
      <c r="H22">
        <f t="shared" si="0"/>
        <v>4.3546516144105096E-4</v>
      </c>
    </row>
    <row r="23" spans="1:8" x14ac:dyDescent="0.35">
      <c r="A23">
        <v>73</v>
      </c>
      <c r="F23">
        <f>COUNTIF(A$2:A$151,"&lt;="&amp;A23)/$D$6</f>
        <v>0.82</v>
      </c>
      <c r="G23">
        <f>_xlfn.EXPON.DIST(A23,$D$9,TRUE)</f>
        <v>0.78406001545598691</v>
      </c>
      <c r="H23">
        <f t="shared" si="0"/>
        <v>3.5939984544013037E-2</v>
      </c>
    </row>
    <row r="24" spans="1:8" x14ac:dyDescent="0.35">
      <c r="A24">
        <v>94</v>
      </c>
      <c r="F24">
        <f>COUNTIF(A$2:A$151,"&lt;="&amp;A24)/$D$6</f>
        <v>0.88</v>
      </c>
      <c r="G24">
        <f>_xlfn.EXPON.DIST(A24,$D$9,TRUE)</f>
        <v>0.86105598691147534</v>
      </c>
      <c r="H24">
        <f t="shared" si="0"/>
        <v>1.8944013088524669E-2</v>
      </c>
    </row>
    <row r="25" spans="1:8" x14ac:dyDescent="0.35">
      <c r="A25">
        <v>241</v>
      </c>
      <c r="F25">
        <f>COUNTIF(A$2:A$151,"&lt;="&amp;A25)/$D$6</f>
        <v>1</v>
      </c>
      <c r="G25">
        <f>_xlfn.EXPON.DIST(A25,$D$9,TRUE)</f>
        <v>0.99365564837336595</v>
      </c>
      <c r="H25">
        <f t="shared" si="0"/>
        <v>6.3443516266340483E-3</v>
      </c>
    </row>
    <row r="26" spans="1:8" x14ac:dyDescent="0.35">
      <c r="A26">
        <v>31</v>
      </c>
      <c r="F26">
        <f>COUNTIF(A$2:A$151,"&lt;="&amp;A26)/$D$6</f>
        <v>0.44666666666666666</v>
      </c>
      <c r="G26">
        <f>_xlfn.EXPON.DIST(A26,$D$9,TRUE)</f>
        <v>0.4784216920026842</v>
      </c>
      <c r="H26">
        <f t="shared" si="0"/>
        <v>3.1755025336017539E-2</v>
      </c>
    </row>
    <row r="27" spans="1:8" x14ac:dyDescent="0.35">
      <c r="A27">
        <v>56</v>
      </c>
      <c r="F27">
        <f>COUNTIF(A$2:A$151,"&lt;="&amp;A27)/$D$6</f>
        <v>0.64666666666666661</v>
      </c>
      <c r="G27">
        <f>_xlfn.EXPON.DIST(A27,$D$9,TRUE)</f>
        <v>0.69143163945928132</v>
      </c>
      <c r="H27">
        <f t="shared" si="0"/>
        <v>4.476497279261471E-2</v>
      </c>
    </row>
    <row r="28" spans="1:8" x14ac:dyDescent="0.35">
      <c r="A28">
        <v>89</v>
      </c>
      <c r="F28">
        <f>COUNTIF(A$2:A$151,"&lt;="&amp;A28)/$D$6</f>
        <v>0.8666666666666667</v>
      </c>
      <c r="G28">
        <f>_xlfn.EXPON.DIST(A28,$D$9,TRUE)</f>
        <v>0.84567600266734366</v>
      </c>
      <c r="H28">
        <f t="shared" si="0"/>
        <v>2.0990663999323034E-2</v>
      </c>
    </row>
    <row r="29" spans="1:8" x14ac:dyDescent="0.35">
      <c r="A29">
        <v>62</v>
      </c>
      <c r="F29">
        <f>COUNTIF(A$2:A$151,"&lt;="&amp;A29)/$D$6</f>
        <v>0.73333333333333328</v>
      </c>
      <c r="G29">
        <f>_xlfn.EXPON.DIST(A29,$D$9,TRUE)</f>
        <v>0.72795606862665718</v>
      </c>
      <c r="H29">
        <f t="shared" si="0"/>
        <v>5.3772647066760992E-3</v>
      </c>
    </row>
    <row r="30" spans="1:8" x14ac:dyDescent="0.35">
      <c r="A30">
        <v>5</v>
      </c>
      <c r="F30">
        <f>COUNTIF(A$2:A$151,"&lt;="&amp;A30)/$D$6</f>
        <v>9.3333333333333338E-2</v>
      </c>
      <c r="G30">
        <f>_xlfn.EXPON.DIST(A30,$D$9,TRUE)</f>
        <v>9.9660354254426264E-2</v>
      </c>
      <c r="H30">
        <f t="shared" si="0"/>
        <v>6.3270209210929268E-3</v>
      </c>
    </row>
    <row r="31" spans="1:8" x14ac:dyDescent="0.35">
      <c r="A31">
        <v>135</v>
      </c>
      <c r="F31">
        <f>COUNTIF(A$2:A$151,"&lt;="&amp;A31)/$D$6</f>
        <v>0.96</v>
      </c>
      <c r="G31">
        <f>_xlfn.EXPON.DIST(A31,$D$9,TRUE)</f>
        <v>0.9412548376639478</v>
      </c>
      <c r="H31">
        <f t="shared" si="0"/>
        <v>1.8745162336052168E-2</v>
      </c>
    </row>
    <row r="32" spans="1:8" x14ac:dyDescent="0.35">
      <c r="A32">
        <v>24</v>
      </c>
      <c r="F32">
        <f>COUNTIF(A$2:A$151,"&lt;="&amp;A32)/$D$6</f>
        <v>0.36666666666666664</v>
      </c>
      <c r="G32">
        <f>_xlfn.EXPON.DIST(A32,$D$9,TRUE)</f>
        <v>0.39584190759308724</v>
      </c>
      <c r="H32">
        <f t="shared" si="0"/>
        <v>2.9175240926420598E-2</v>
      </c>
    </row>
    <row r="33" spans="1:8" x14ac:dyDescent="0.35">
      <c r="A33">
        <v>12</v>
      </c>
      <c r="F33">
        <f>COUNTIF(A$2:A$151,"&lt;="&amp;A33)/$D$6</f>
        <v>0.21333333333333335</v>
      </c>
      <c r="G33">
        <f>_xlfn.EXPON.DIST(A33,$D$9,TRUE)</f>
        <v>0.22272392780498335</v>
      </c>
      <c r="H33">
        <f t="shared" si="0"/>
        <v>9.3905944716499989E-3</v>
      </c>
    </row>
    <row r="34" spans="1:8" x14ac:dyDescent="0.35">
      <c r="A34">
        <v>46</v>
      </c>
      <c r="F34">
        <f>COUNTIF(A$2:A$151,"&lt;="&amp;A34)/$D$6</f>
        <v>0.57333333333333336</v>
      </c>
      <c r="G34">
        <f>_xlfn.EXPON.DIST(A34,$D$9,TRUE)</f>
        <v>0.61933877199005627</v>
      </c>
      <c r="H34">
        <f t="shared" si="0"/>
        <v>4.6005438656722908E-2</v>
      </c>
    </row>
    <row r="35" spans="1:8" x14ac:dyDescent="0.35">
      <c r="A35">
        <v>14</v>
      </c>
      <c r="F35">
        <f>COUNTIF(A$2:A$151,"&lt;="&amp;A35)/$D$6</f>
        <v>0.26</v>
      </c>
      <c r="G35">
        <f>_xlfn.EXPON.DIST(A35,$D$9,TRUE)</f>
        <v>0.25468845553459685</v>
      </c>
      <c r="H35">
        <f t="shared" si="0"/>
        <v>5.3115444654031618E-3</v>
      </c>
    </row>
    <row r="36" spans="1:8" x14ac:dyDescent="0.35">
      <c r="A36">
        <v>94</v>
      </c>
      <c r="F36">
        <f>COUNTIF(A$2:A$151,"&lt;="&amp;A36)/$D$6</f>
        <v>0.88</v>
      </c>
      <c r="G36">
        <f>_xlfn.EXPON.DIST(A36,$D$9,TRUE)</f>
        <v>0.86105598691147534</v>
      </c>
      <c r="H36">
        <f t="shared" si="0"/>
        <v>1.8944013088524669E-2</v>
      </c>
    </row>
    <row r="37" spans="1:8" x14ac:dyDescent="0.35">
      <c r="A37">
        <v>8</v>
      </c>
      <c r="F37">
        <f>COUNTIF(A$2:A$151,"&lt;="&amp;A37)/$D$6</f>
        <v>0.12</v>
      </c>
      <c r="G37">
        <f>_xlfn.EXPON.DIST(A37,$D$9,TRUE)</f>
        <v>0.15462344553407745</v>
      </c>
      <c r="H37">
        <f t="shared" si="0"/>
        <v>3.4623445534077452E-2</v>
      </c>
    </row>
    <row r="38" spans="1:8" x14ac:dyDescent="0.35">
      <c r="A38">
        <v>2</v>
      </c>
      <c r="F38">
        <f>COUNTIF(A$2:A$151,"&lt;="&amp;A38)/$D$6</f>
        <v>0.06</v>
      </c>
      <c r="G38">
        <f>_xlfn.EXPON.DIST(A38,$D$9,TRUE)</f>
        <v>4.1123776831758226E-2</v>
      </c>
      <c r="H38">
        <f t="shared" si="0"/>
        <v>1.8876223168241772E-2</v>
      </c>
    </row>
    <row r="39" spans="1:8" x14ac:dyDescent="0.35">
      <c r="A39">
        <v>29</v>
      </c>
      <c r="F39">
        <f>COUNTIF(A$2:A$151,"&lt;="&amp;A39)/$D$6</f>
        <v>0.40666666666666668</v>
      </c>
      <c r="G39">
        <f>_xlfn.EXPON.DIST(A39,$D$9,TRUE)</f>
        <v>0.45605251710803851</v>
      </c>
      <c r="H39">
        <f t="shared" si="0"/>
        <v>4.9385850441371837E-2</v>
      </c>
    </row>
    <row r="40" spans="1:8" x14ac:dyDescent="0.35">
      <c r="A40">
        <v>9</v>
      </c>
      <c r="F40">
        <f>COUNTIF(A$2:A$151,"&lt;="&amp;A40)/$D$6</f>
        <v>0.16</v>
      </c>
      <c r="G40">
        <f>_xlfn.EXPON.DIST(A40,$D$9,TRUE)</f>
        <v>0.17218846466745491</v>
      </c>
      <c r="H40">
        <f t="shared" si="0"/>
        <v>1.2188464667454907E-2</v>
      </c>
    </row>
    <row r="41" spans="1:8" x14ac:dyDescent="0.35">
      <c r="A41">
        <v>0</v>
      </c>
      <c r="F41">
        <f>COUNTIF(A$2:A$151,"&lt;="&amp;A41)/$D$6</f>
        <v>1.3333333333333334E-2</v>
      </c>
      <c r="G41">
        <f>_xlfn.EXPON.DIST(A41,$D$9,TRUE)</f>
        <v>0</v>
      </c>
      <c r="H41">
        <f t="shared" si="0"/>
        <v>1.3333333333333334E-2</v>
      </c>
    </row>
    <row r="42" spans="1:8" x14ac:dyDescent="0.35">
      <c r="A42">
        <v>49</v>
      </c>
      <c r="F42">
        <f>COUNTIF(A$2:A$151,"&lt;="&amp;A42)/$D$6</f>
        <v>0.60666666666666669</v>
      </c>
      <c r="G42">
        <f>_xlfn.EXPON.DIST(A42,$D$9,TRUE)</f>
        <v>0.64257702204446643</v>
      </c>
      <c r="H42">
        <f t="shared" ref="H42:H105" si="1">ABS(F42-G42)</f>
        <v>3.5910355377799741E-2</v>
      </c>
    </row>
    <row r="43" spans="1:8" x14ac:dyDescent="0.35">
      <c r="A43">
        <v>125</v>
      </c>
      <c r="F43">
        <f>COUNTIF(A$2:A$151,"&lt;="&amp;A43)/$D$6</f>
        <v>0.94666666666666666</v>
      </c>
      <c r="G43">
        <f>_xlfn.EXPON.DIST(A43,$D$9,TRUE)</f>
        <v>0.92752981674693047</v>
      </c>
      <c r="H43">
        <f t="shared" si="1"/>
        <v>1.9136849919736187E-2</v>
      </c>
    </row>
    <row r="44" spans="1:8" x14ac:dyDescent="0.35">
      <c r="A44">
        <v>61</v>
      </c>
      <c r="F44">
        <f>COUNTIF(A$2:A$151,"&lt;="&amp;A44)/$D$6</f>
        <v>0.72</v>
      </c>
      <c r="G44">
        <f>_xlfn.EXPON.DIST(A44,$D$9,TRUE)</f>
        <v>0.72218367158247687</v>
      </c>
      <c r="H44">
        <f t="shared" si="1"/>
        <v>2.1836715824768982E-3</v>
      </c>
    </row>
    <row r="45" spans="1:8" x14ac:dyDescent="0.35">
      <c r="A45">
        <v>70</v>
      </c>
      <c r="F45">
        <f>COUNTIF(A$2:A$151,"&lt;="&amp;A45)/$D$6</f>
        <v>0.78666666666666663</v>
      </c>
      <c r="G45">
        <f>_xlfn.EXPON.DIST(A45,$D$9,TRUE)</f>
        <v>0.77002043863223957</v>
      </c>
      <c r="H45">
        <f t="shared" si="1"/>
        <v>1.6646228034427057E-2</v>
      </c>
    </row>
    <row r="46" spans="1:8" x14ac:dyDescent="0.35">
      <c r="A46">
        <v>30</v>
      </c>
      <c r="F46">
        <f>COUNTIF(A$2:A$151,"&lt;="&amp;A46)/$D$6</f>
        <v>0.42666666666666669</v>
      </c>
      <c r="G46">
        <f>_xlfn.EXPON.DIST(A46,$D$9,TRUE)</f>
        <v>0.46735451962286578</v>
      </c>
      <c r="H46">
        <f t="shared" si="1"/>
        <v>4.0687852956199089E-2</v>
      </c>
    </row>
    <row r="47" spans="1:8" x14ac:dyDescent="0.35">
      <c r="A47">
        <v>120</v>
      </c>
      <c r="F47">
        <f>COUNTIF(A$2:A$151,"&lt;="&amp;A47)/$D$6</f>
        <v>0.92666666666666664</v>
      </c>
      <c r="G47">
        <f>_xlfn.EXPON.DIST(A47,$D$9,TRUE)</f>
        <v>0.91950795058785084</v>
      </c>
      <c r="H47">
        <f t="shared" si="1"/>
        <v>7.1587160788157966E-3</v>
      </c>
    </row>
    <row r="48" spans="1:8" x14ac:dyDescent="0.35">
      <c r="A48">
        <v>29</v>
      </c>
      <c r="F48">
        <f>COUNTIF(A$2:A$151,"&lt;="&amp;A48)/$D$6</f>
        <v>0.40666666666666668</v>
      </c>
      <c r="G48">
        <f>_xlfn.EXPON.DIST(A48,$D$9,TRUE)</f>
        <v>0.45605251710803851</v>
      </c>
      <c r="H48">
        <f t="shared" si="1"/>
        <v>4.9385850441371837E-2</v>
      </c>
    </row>
    <row r="49" spans="1:8" x14ac:dyDescent="0.35">
      <c r="A49">
        <v>85</v>
      </c>
      <c r="F49">
        <f>COUNTIF(A$2:A$151,"&lt;="&amp;A49)/$D$6</f>
        <v>0.85333333333333339</v>
      </c>
      <c r="G49">
        <f>_xlfn.EXPON.DIST(A49,$D$9,TRUE)</f>
        <v>0.83215501698377681</v>
      </c>
      <c r="H49">
        <f t="shared" si="1"/>
        <v>2.1178316349556581E-2</v>
      </c>
    </row>
    <row r="50" spans="1:8" x14ac:dyDescent="0.35">
      <c r="A50">
        <v>31</v>
      </c>
      <c r="F50">
        <f>COUNTIF(A$2:A$151,"&lt;="&amp;A50)/$D$6</f>
        <v>0.44666666666666666</v>
      </c>
      <c r="G50">
        <f>_xlfn.EXPON.DIST(A50,$D$9,TRUE)</f>
        <v>0.4784216920026842</v>
      </c>
      <c r="H50">
        <f t="shared" si="1"/>
        <v>3.1755025336017539E-2</v>
      </c>
    </row>
    <row r="51" spans="1:8" x14ac:dyDescent="0.35">
      <c r="A51">
        <v>1</v>
      </c>
      <c r="F51">
        <f>COUNTIF(A$2:A$151,"&lt;="&amp;A51)/$D$6</f>
        <v>5.3333333333333337E-2</v>
      </c>
      <c r="G51">
        <f>_xlfn.EXPON.DIST(A51,$D$9,TRUE)</f>
        <v>2.0777745775637627E-2</v>
      </c>
      <c r="H51">
        <f t="shared" si="1"/>
        <v>3.2555587557695706E-2</v>
      </c>
    </row>
    <row r="52" spans="1:8" x14ac:dyDescent="0.35">
      <c r="A52">
        <v>23</v>
      </c>
      <c r="F52">
        <f>COUNTIF(A$2:A$151,"&lt;="&amp;A52)/$D$6</f>
        <v>0.36</v>
      </c>
      <c r="G52">
        <f>_xlfn.EXPON.DIST(A52,$D$9,TRUE)</f>
        <v>0.38302250607502414</v>
      </c>
      <c r="H52">
        <f t="shared" si="1"/>
        <v>2.3022506075024152E-2</v>
      </c>
    </row>
    <row r="53" spans="1:8" x14ac:dyDescent="0.35">
      <c r="A53">
        <v>11</v>
      </c>
      <c r="F53">
        <f>COUNTIF(A$2:A$151,"&lt;="&amp;A53)/$D$6</f>
        <v>0.20666666666666667</v>
      </c>
      <c r="G53">
        <f>_xlfn.EXPON.DIST(A53,$D$9,TRUE)</f>
        <v>0.20623120150522561</v>
      </c>
      <c r="H53">
        <f t="shared" si="1"/>
        <v>4.3546516144105096E-4</v>
      </c>
    </row>
    <row r="54" spans="1:8" x14ac:dyDescent="0.35">
      <c r="A54">
        <v>41</v>
      </c>
      <c r="F54">
        <f>COUNTIF(A$2:A$151,"&lt;="&amp;A54)/$D$6</f>
        <v>0.52666666666666662</v>
      </c>
      <c r="G54">
        <f>_xlfn.EXPON.DIST(A54,$D$9,TRUE)</f>
        <v>0.57720263701737029</v>
      </c>
      <c r="H54">
        <f t="shared" si="1"/>
        <v>5.0535970350703674E-2</v>
      </c>
    </row>
    <row r="55" spans="1:8" x14ac:dyDescent="0.35">
      <c r="A55">
        <v>57</v>
      </c>
      <c r="F55">
        <f>COUNTIF(A$2:A$151,"&lt;="&amp;A55)/$D$6</f>
        <v>0.68</v>
      </c>
      <c r="G55">
        <f>_xlfn.EXPON.DIST(A55,$D$9,TRUE)</f>
        <v>0.69784299440900166</v>
      </c>
      <c r="H55">
        <f t="shared" si="1"/>
        <v>1.7842994409001611E-2</v>
      </c>
    </row>
    <row r="56" spans="1:8" x14ac:dyDescent="0.35">
      <c r="A56">
        <v>18</v>
      </c>
      <c r="F56">
        <f>COUNTIF(A$2:A$151,"&lt;="&amp;A56)/$D$6</f>
        <v>0.32</v>
      </c>
      <c r="G56">
        <f>_xlfn.EXPON.DIST(A56,$D$9,TRUE)</f>
        <v>0.3147280619703744</v>
      </c>
      <c r="H56">
        <f t="shared" si="1"/>
        <v>5.2719380296256113E-3</v>
      </c>
    </row>
    <row r="57" spans="1:8" x14ac:dyDescent="0.35">
      <c r="A57">
        <v>36</v>
      </c>
      <c r="F57">
        <f>COUNTIF(A$2:A$151,"&lt;="&amp;A57)/$D$6</f>
        <v>0.48</v>
      </c>
      <c r="G57">
        <f>_xlfn.EXPON.DIST(A57,$D$9,TRUE)</f>
        <v>0.53040237094912102</v>
      </c>
      <c r="H57">
        <f t="shared" si="1"/>
        <v>5.0402370949121034E-2</v>
      </c>
    </row>
    <row r="58" spans="1:8" x14ac:dyDescent="0.35">
      <c r="A58">
        <v>47</v>
      </c>
      <c r="F58">
        <f>COUNTIF(A$2:A$151,"&lt;="&amp;A58)/$D$6</f>
        <v>0.57999999999999996</v>
      </c>
      <c r="G58">
        <f>_xlfn.EXPON.DIST(A58,$D$9,TRUE)</f>
        <v>0.62724805421228902</v>
      </c>
      <c r="H58">
        <f t="shared" si="1"/>
        <v>4.7248054212289059E-2</v>
      </c>
    </row>
    <row r="59" spans="1:8" x14ac:dyDescent="0.35">
      <c r="A59">
        <v>124</v>
      </c>
      <c r="F59">
        <f>COUNTIF(A$2:A$151,"&lt;="&amp;A59)/$D$6</f>
        <v>0.94</v>
      </c>
      <c r="G59">
        <f>_xlfn.EXPON.DIST(A59,$D$9,TRUE)</f>
        <v>0.92599209940293592</v>
      </c>
      <c r="H59">
        <f t="shared" si="1"/>
        <v>1.4007900597064027E-2</v>
      </c>
    </row>
    <row r="60" spans="1:8" x14ac:dyDescent="0.35">
      <c r="A60">
        <v>146</v>
      </c>
      <c r="F60">
        <f>COUNTIF(A$2:A$151,"&lt;="&amp;A60)/$D$6</f>
        <v>0.97333333333333338</v>
      </c>
      <c r="G60">
        <f>_xlfn.EXPON.DIST(A60,$D$9,TRUE)</f>
        <v>0.95336992307513135</v>
      </c>
      <c r="H60">
        <f t="shared" si="1"/>
        <v>1.996341025820203E-2</v>
      </c>
    </row>
    <row r="61" spans="1:8" x14ac:dyDescent="0.35">
      <c r="A61">
        <v>43</v>
      </c>
      <c r="F61">
        <f>COUNTIF(A$2:A$151,"&lt;="&amp;A61)/$D$6</f>
        <v>0.55333333333333334</v>
      </c>
      <c r="G61">
        <f>_xlfn.EXPON.DIST(A61,$D$9,TRUE)</f>
        <v>0.59458966141772374</v>
      </c>
      <c r="H61">
        <f t="shared" si="1"/>
        <v>4.1256328084390392E-2</v>
      </c>
    </row>
    <row r="62" spans="1:8" x14ac:dyDescent="0.35">
      <c r="A62">
        <v>1</v>
      </c>
      <c r="F62">
        <f>COUNTIF(A$2:A$151,"&lt;="&amp;A62)/$D$6</f>
        <v>5.3333333333333337E-2</v>
      </c>
      <c r="G62">
        <f>_xlfn.EXPON.DIST(A62,$D$9,TRUE)</f>
        <v>2.0777745775637627E-2</v>
      </c>
      <c r="H62">
        <f t="shared" si="1"/>
        <v>3.2555587557695706E-2</v>
      </c>
    </row>
    <row r="63" spans="1:8" x14ac:dyDescent="0.35">
      <c r="A63">
        <v>49</v>
      </c>
      <c r="F63">
        <f>COUNTIF(A$2:A$151,"&lt;="&amp;A63)/$D$6</f>
        <v>0.60666666666666669</v>
      </c>
      <c r="G63">
        <f>_xlfn.EXPON.DIST(A63,$D$9,TRUE)</f>
        <v>0.64257702204446643</v>
      </c>
      <c r="H63">
        <f t="shared" si="1"/>
        <v>3.5910355377799741E-2</v>
      </c>
    </row>
    <row r="64" spans="1:8" x14ac:dyDescent="0.35">
      <c r="A64">
        <v>26</v>
      </c>
      <c r="F64">
        <f>COUNTIF(A$2:A$151,"&lt;="&amp;A64)/$D$6</f>
        <v>0.38666666666666666</v>
      </c>
      <c r="G64">
        <f>_xlfn.EXPON.DIST(A64,$D$9,TRUE)</f>
        <v>0.42068717015632995</v>
      </c>
      <c r="H64">
        <f t="shared" si="1"/>
        <v>3.402050348966329E-2</v>
      </c>
    </row>
    <row r="65" spans="1:8" x14ac:dyDescent="0.35">
      <c r="A65">
        <v>104</v>
      </c>
      <c r="F65">
        <f>COUNTIF(A$2:A$151,"&lt;="&amp;A65)/$D$6</f>
        <v>0.90666666666666662</v>
      </c>
      <c r="G65">
        <f>_xlfn.EXPON.DIST(A65,$D$9,TRUE)</f>
        <v>0.88737038823256709</v>
      </c>
      <c r="H65">
        <f t="shared" si="1"/>
        <v>1.9296278434099534E-2</v>
      </c>
    </row>
    <row r="66" spans="1:8" x14ac:dyDescent="0.35">
      <c r="A66">
        <v>84</v>
      </c>
      <c r="F66">
        <f>COUNTIF(A$2:A$151,"&lt;="&amp;A66)/$D$6</f>
        <v>0.84666666666666668</v>
      </c>
      <c r="G66">
        <f>_xlfn.EXPON.DIST(A66,$D$9,TRUE)</f>
        <v>0.82859357792151855</v>
      </c>
      <c r="H66">
        <f t="shared" si="1"/>
        <v>1.8073088745148125E-2</v>
      </c>
    </row>
    <row r="67" spans="1:8" x14ac:dyDescent="0.35">
      <c r="A67">
        <v>8</v>
      </c>
      <c r="F67">
        <f>COUNTIF(A$2:A$151,"&lt;="&amp;A67)/$D$6</f>
        <v>0.12</v>
      </c>
      <c r="G67">
        <f>_xlfn.EXPON.DIST(A67,$D$9,TRUE)</f>
        <v>0.15462344553407745</v>
      </c>
      <c r="H67">
        <f t="shared" si="1"/>
        <v>3.4623445534077452E-2</v>
      </c>
    </row>
    <row r="68" spans="1:8" x14ac:dyDescent="0.35">
      <c r="A68">
        <v>191</v>
      </c>
      <c r="F68">
        <f>COUNTIF(A$2:A$151,"&lt;="&amp;A68)/$D$6</f>
        <v>0.98666666666666669</v>
      </c>
      <c r="G68">
        <f>_xlfn.EXPON.DIST(A68,$D$9,TRUE)</f>
        <v>0.98187310156826602</v>
      </c>
      <c r="H68">
        <f t="shared" si="1"/>
        <v>4.7935650984006761E-3</v>
      </c>
    </row>
    <row r="69" spans="1:8" x14ac:dyDescent="0.35">
      <c r="A69">
        <v>10</v>
      </c>
      <c r="F69">
        <f>COUNTIF(A$2:A$151,"&lt;="&amp;A69)/$D$6</f>
        <v>0.18666666666666668</v>
      </c>
      <c r="G69">
        <f>_xlfn.EXPON.DIST(A69,$D$9,TRUE)</f>
        <v>0.18938852229873476</v>
      </c>
      <c r="H69">
        <f t="shared" si="1"/>
        <v>2.7218556320680876E-3</v>
      </c>
    </row>
    <row r="70" spans="1:8" x14ac:dyDescent="0.35">
      <c r="A70">
        <v>69</v>
      </c>
      <c r="F70">
        <f>COUNTIF(A$2:A$151,"&lt;="&amp;A70)/$D$6</f>
        <v>0.76666666666666672</v>
      </c>
      <c r="G70">
        <f>_xlfn.EXPON.DIST(A70,$D$9,TRUE)</f>
        <v>0.76514058950802111</v>
      </c>
      <c r="H70">
        <f t="shared" si="1"/>
        <v>1.5260771586456112E-3</v>
      </c>
    </row>
    <row r="71" spans="1:8" x14ac:dyDescent="0.35">
      <c r="A71">
        <v>14</v>
      </c>
      <c r="F71">
        <f>COUNTIF(A$2:A$151,"&lt;="&amp;A71)/$D$6</f>
        <v>0.26</v>
      </c>
      <c r="G71">
        <f>_xlfn.EXPON.DIST(A71,$D$9,TRUE)</f>
        <v>0.25468845553459685</v>
      </c>
      <c r="H71">
        <f t="shared" si="1"/>
        <v>5.3115444654031618E-3</v>
      </c>
    </row>
    <row r="72" spans="1:8" x14ac:dyDescent="0.35">
      <c r="A72">
        <v>0</v>
      </c>
      <c r="F72">
        <f>COUNTIF(A$2:A$151,"&lt;="&amp;A72)/$D$6</f>
        <v>1.3333333333333334E-2</v>
      </c>
      <c r="G72">
        <f>_xlfn.EXPON.DIST(A72,$D$9,TRUE)</f>
        <v>0</v>
      </c>
      <c r="H72">
        <f t="shared" si="1"/>
        <v>1.3333333333333334E-2</v>
      </c>
    </row>
    <row r="73" spans="1:8" x14ac:dyDescent="0.35">
      <c r="A73">
        <v>4</v>
      </c>
      <c r="F73">
        <f>COUNTIF(A$2:A$151,"&lt;="&amp;A73)/$D$6</f>
        <v>0.08</v>
      </c>
      <c r="G73">
        <f>_xlfn.EXPON.DIST(A73,$D$9,TRUE)</f>
        <v>8.0556388642608195E-2</v>
      </c>
      <c r="H73">
        <f t="shared" si="1"/>
        <v>5.5638864260819376E-4</v>
      </c>
    </row>
    <row r="74" spans="1:8" x14ac:dyDescent="0.35">
      <c r="A74">
        <v>66</v>
      </c>
      <c r="F74">
        <f>COUNTIF(A$2:A$151,"&lt;="&amp;A74)/$D$6</f>
        <v>0.7466666666666667</v>
      </c>
      <c r="G74">
        <f>_xlfn.EXPON.DIST(A74,$D$9,TRUE)</f>
        <v>0.74987094529023124</v>
      </c>
      <c r="H74">
        <f t="shared" si="1"/>
        <v>3.2042786235645382E-3</v>
      </c>
    </row>
    <row r="75" spans="1:8" x14ac:dyDescent="0.35">
      <c r="A75">
        <v>9</v>
      </c>
      <c r="F75">
        <f>COUNTIF(A$2:A$151,"&lt;="&amp;A75)/$D$6</f>
        <v>0.16</v>
      </c>
      <c r="G75">
        <f>_xlfn.EXPON.DIST(A75,$D$9,TRUE)</f>
        <v>0.17218846466745491</v>
      </c>
      <c r="H75">
        <f t="shared" si="1"/>
        <v>1.2188464667454907E-2</v>
      </c>
    </row>
    <row r="76" spans="1:8" x14ac:dyDescent="0.35">
      <c r="A76">
        <v>37</v>
      </c>
      <c r="F76">
        <f>COUNTIF(A$2:A$151,"&lt;="&amp;A76)/$D$6</f>
        <v>0.5</v>
      </c>
      <c r="G76">
        <f>_xlfn.EXPON.DIST(A76,$D$9,TRUE)</f>
        <v>0.54015955110238234</v>
      </c>
      <c r="H76">
        <f t="shared" si="1"/>
        <v>4.015955110238234E-2</v>
      </c>
    </row>
    <row r="77" spans="1:8" x14ac:dyDescent="0.35">
      <c r="A77">
        <v>15</v>
      </c>
      <c r="F77">
        <f>COUNTIF(A$2:A$151,"&lt;="&amp;A77)/$D$6</f>
        <v>0.27333333333333332</v>
      </c>
      <c r="G77">
        <f>_xlfn.EXPON.DIST(A77,$D$9,TRUE)</f>
        <v>0.2701743493291468</v>
      </c>
      <c r="H77">
        <f t="shared" si="1"/>
        <v>3.1589840041865158E-3</v>
      </c>
    </row>
    <row r="78" spans="1:8" x14ac:dyDescent="0.35">
      <c r="A78">
        <v>96</v>
      </c>
      <c r="F78">
        <f>COUNTIF(A$2:A$151,"&lt;="&amp;A78)/$D$6</f>
        <v>0.88666666666666671</v>
      </c>
      <c r="G78">
        <f>_xlfn.EXPON.DIST(A78,$D$9,TRUE)</f>
        <v>0.86676988949783673</v>
      </c>
      <c r="H78">
        <f t="shared" si="1"/>
        <v>1.9896777168829982E-2</v>
      </c>
    </row>
    <row r="79" spans="1:8" x14ac:dyDescent="0.35">
      <c r="A79">
        <v>32</v>
      </c>
      <c r="F79">
        <f>COUNTIF(A$2:A$151,"&lt;="&amp;A79)/$D$6</f>
        <v>0.45333333333333331</v>
      </c>
      <c r="G79">
        <f>_xlfn.EXPON.DIST(A79,$D$9,TRUE)</f>
        <v>0.48925891348833961</v>
      </c>
      <c r="H79">
        <f t="shared" si="1"/>
        <v>3.5925580155006298E-2</v>
      </c>
    </row>
    <row r="80" spans="1:8" x14ac:dyDescent="0.35">
      <c r="A80">
        <v>43</v>
      </c>
      <c r="F80">
        <f>COUNTIF(A$2:A$151,"&lt;="&amp;A80)/$D$6</f>
        <v>0.55333333333333334</v>
      </c>
      <c r="G80">
        <f>_xlfn.EXPON.DIST(A80,$D$9,TRUE)</f>
        <v>0.59458966141772374</v>
      </c>
      <c r="H80">
        <f t="shared" si="1"/>
        <v>4.1256328084390392E-2</v>
      </c>
    </row>
    <row r="81" spans="1:8" x14ac:dyDescent="0.35">
      <c r="A81">
        <v>67</v>
      </c>
      <c r="F81">
        <f>COUNTIF(A$2:A$151,"&lt;="&amp;A81)/$D$6</f>
        <v>0.76</v>
      </c>
      <c r="G81">
        <f>_xlfn.EXPON.DIST(A81,$D$9,TRUE)</f>
        <v>0.75506806320009134</v>
      </c>
      <c r="H81">
        <f t="shared" si="1"/>
        <v>4.931936799908665E-3</v>
      </c>
    </row>
    <row r="82" spans="1:8" x14ac:dyDescent="0.35">
      <c r="A82">
        <v>14</v>
      </c>
      <c r="F82">
        <f>COUNTIF(A$2:A$151,"&lt;="&amp;A82)/$D$6</f>
        <v>0.26</v>
      </c>
      <c r="G82">
        <f>_xlfn.EXPON.DIST(A82,$D$9,TRUE)</f>
        <v>0.25468845553459685</v>
      </c>
      <c r="H82">
        <f t="shared" si="1"/>
        <v>5.3115444654031618E-3</v>
      </c>
    </row>
    <row r="83" spans="1:8" x14ac:dyDescent="0.35">
      <c r="A83">
        <v>134</v>
      </c>
      <c r="F83">
        <f>COUNTIF(A$2:A$151,"&lt;="&amp;A83)/$D$6</f>
        <v>0.95333333333333337</v>
      </c>
      <c r="G83">
        <f>_xlfn.EXPON.DIST(A83,$D$9,TRUE)</f>
        <v>0.94000834633544561</v>
      </c>
      <c r="H83">
        <f t="shared" si="1"/>
        <v>1.3324986997887756E-2</v>
      </c>
    </row>
    <row r="84" spans="1:8" x14ac:dyDescent="0.35">
      <c r="A84">
        <v>15</v>
      </c>
      <c r="F84">
        <f>COUNTIF(A$2:A$151,"&lt;="&amp;A84)/$D$6</f>
        <v>0.27333333333333332</v>
      </c>
      <c r="G84">
        <f>_xlfn.EXPON.DIST(A84,$D$9,TRUE)</f>
        <v>0.2701743493291468</v>
      </c>
      <c r="H84">
        <f t="shared" si="1"/>
        <v>3.1589840041865158E-3</v>
      </c>
    </row>
    <row r="85" spans="1:8" x14ac:dyDescent="0.35">
      <c r="A85">
        <v>203</v>
      </c>
      <c r="F85">
        <f>COUNTIF(A$2:A$151,"&lt;="&amp;A85)/$D$6</f>
        <v>0.99333333333333329</v>
      </c>
      <c r="G85">
        <f>_xlfn.EXPON.DIST(A85,$D$9,TRUE)</f>
        <v>0.98591039558590376</v>
      </c>
      <c r="H85">
        <f t="shared" si="1"/>
        <v>7.4229377474295255E-3</v>
      </c>
    </row>
    <row r="86" spans="1:8" x14ac:dyDescent="0.35">
      <c r="A86">
        <v>108</v>
      </c>
      <c r="F86">
        <f>COUNTIF(A$2:A$151,"&lt;="&amp;A86)/$D$6</f>
        <v>0.92</v>
      </c>
      <c r="G86">
        <f>_xlfn.EXPON.DIST(A86,$D$9,TRUE)</f>
        <v>0.89644342301077051</v>
      </c>
      <c r="H86">
        <f t="shared" si="1"/>
        <v>2.3556576989229527E-2</v>
      </c>
    </row>
    <row r="87" spans="1:8" x14ac:dyDescent="0.35">
      <c r="A87">
        <v>9</v>
      </c>
      <c r="F87">
        <f>COUNTIF(A$2:A$151,"&lt;="&amp;A87)/$D$6</f>
        <v>0.16</v>
      </c>
      <c r="G87">
        <f>_xlfn.EXPON.DIST(A87,$D$9,TRUE)</f>
        <v>0.17218846466745491</v>
      </c>
      <c r="H87">
        <f t="shared" si="1"/>
        <v>1.2188464667454907E-2</v>
      </c>
    </row>
    <row r="88" spans="1:8" x14ac:dyDescent="0.35">
      <c r="A88">
        <v>4</v>
      </c>
      <c r="F88">
        <f>COUNTIF(A$2:A$151,"&lt;="&amp;A88)/$D$6</f>
        <v>0.08</v>
      </c>
      <c r="G88">
        <f>_xlfn.EXPON.DIST(A88,$D$9,TRUE)</f>
        <v>8.0556388642608195E-2</v>
      </c>
      <c r="H88">
        <f t="shared" si="1"/>
        <v>5.5638864260819376E-4</v>
      </c>
    </row>
    <row r="89" spans="1:8" x14ac:dyDescent="0.35">
      <c r="A89">
        <v>57</v>
      </c>
      <c r="F89">
        <f>COUNTIF(A$2:A$151,"&lt;="&amp;A89)/$D$6</f>
        <v>0.68</v>
      </c>
      <c r="G89">
        <f>_xlfn.EXPON.DIST(A89,$D$9,TRUE)</f>
        <v>0.69784299440900166</v>
      </c>
      <c r="H89">
        <f t="shared" si="1"/>
        <v>1.7842994409001611E-2</v>
      </c>
    </row>
    <row r="90" spans="1:8" x14ac:dyDescent="0.35">
      <c r="A90">
        <v>40</v>
      </c>
      <c r="F90">
        <f>COUNTIF(A$2:A$151,"&lt;="&amp;A90)/$D$6</f>
        <v>0.52</v>
      </c>
      <c r="G90">
        <f>_xlfn.EXPON.DIST(A90,$D$9,TRUE)</f>
        <v>0.56823146006059089</v>
      </c>
      <c r="H90">
        <f t="shared" si="1"/>
        <v>4.8231460060590869E-2</v>
      </c>
    </row>
    <row r="91" spans="1:8" x14ac:dyDescent="0.35">
      <c r="A91">
        <v>9</v>
      </c>
      <c r="F91">
        <f>COUNTIF(A$2:A$151,"&lt;="&amp;A91)/$D$6</f>
        <v>0.16</v>
      </c>
      <c r="G91">
        <f>_xlfn.EXPON.DIST(A91,$D$9,TRUE)</f>
        <v>0.17218846466745491</v>
      </c>
      <c r="H91">
        <f t="shared" si="1"/>
        <v>1.2188464667454907E-2</v>
      </c>
    </row>
    <row r="92" spans="1:8" x14ac:dyDescent="0.35">
      <c r="A92">
        <v>20</v>
      </c>
      <c r="F92">
        <f>COUNTIF(A$2:A$151,"&lt;="&amp;A92)/$D$6</f>
        <v>0.33333333333333331</v>
      </c>
      <c r="G92">
        <f>_xlfn.EXPON.DIST(A92,$D$9,TRUE)</f>
        <v>0.34290903221897118</v>
      </c>
      <c r="H92">
        <f t="shared" si="1"/>
        <v>9.5756988856378622E-3</v>
      </c>
    </row>
    <row r="93" spans="1:8" x14ac:dyDescent="0.35">
      <c r="A93">
        <v>13</v>
      </c>
      <c r="F93">
        <f>COUNTIF(A$2:A$151,"&lt;="&amp;A93)/$D$6</f>
        <v>0.22666666666666666</v>
      </c>
      <c r="G93">
        <f>_xlfn.EXPON.DIST(A93,$D$9,TRUE)</f>
        <v>0.23887397243053754</v>
      </c>
      <c r="H93">
        <f t="shared" si="1"/>
        <v>1.2207305763870885E-2</v>
      </c>
    </row>
    <row r="94" spans="1:8" x14ac:dyDescent="0.35">
      <c r="A94">
        <v>70</v>
      </c>
      <c r="F94">
        <f>COUNTIF(A$2:A$151,"&lt;="&amp;A94)/$D$6</f>
        <v>0.78666666666666663</v>
      </c>
      <c r="G94">
        <f>_xlfn.EXPON.DIST(A94,$D$9,TRUE)</f>
        <v>0.77002043863223957</v>
      </c>
      <c r="H94">
        <f t="shared" si="1"/>
        <v>1.6646228034427057E-2</v>
      </c>
    </row>
    <row r="95" spans="1:8" x14ac:dyDescent="0.35">
      <c r="A95">
        <v>123</v>
      </c>
      <c r="F95">
        <f>COUNTIF(A$2:A$151,"&lt;="&amp;A95)/$D$6</f>
        <v>0.93333333333333335</v>
      </c>
      <c r="G95">
        <f>_xlfn.EXPON.DIST(A95,$D$9,TRUE)</f>
        <v>0.92442175381758929</v>
      </c>
      <c r="H95">
        <f t="shared" si="1"/>
        <v>8.9115795157440614E-3</v>
      </c>
    </row>
    <row r="96" spans="1:8" x14ac:dyDescent="0.35">
      <c r="A96">
        <v>3</v>
      </c>
      <c r="F96">
        <f>COUNTIF(A$2:A$151,"&lt;="&amp;A96)/$D$6</f>
        <v>6.6666666666666666E-2</v>
      </c>
      <c r="G96">
        <f>_xlfn.EXPON.DIST(A96,$D$9,TRUE)</f>
        <v>6.1047063227051515E-2</v>
      </c>
      <c r="H96">
        <f t="shared" si="1"/>
        <v>5.6196034396151506E-3</v>
      </c>
    </row>
    <row r="97" spans="1:8" x14ac:dyDescent="0.35">
      <c r="A97">
        <v>49</v>
      </c>
      <c r="F97">
        <f>COUNTIF(A$2:A$151,"&lt;="&amp;A97)/$D$6</f>
        <v>0.60666666666666669</v>
      </c>
      <c r="G97">
        <f>_xlfn.EXPON.DIST(A97,$D$9,TRUE)</f>
        <v>0.64257702204446643</v>
      </c>
      <c r="H97">
        <f t="shared" si="1"/>
        <v>3.5910355377799741E-2</v>
      </c>
    </row>
    <row r="98" spans="1:8" x14ac:dyDescent="0.35">
      <c r="A98">
        <v>33</v>
      </c>
      <c r="F98">
        <f>COUNTIF(A$2:A$151,"&lt;="&amp;A98)/$D$6</f>
        <v>0.46666666666666667</v>
      </c>
      <c r="G98">
        <f>_xlfn.EXPON.DIST(A98,$D$9,TRUE)</f>
        <v>0.49987096194105191</v>
      </c>
      <c r="H98">
        <f t="shared" si="1"/>
        <v>3.3204295274385232E-2</v>
      </c>
    </row>
    <row r="99" spans="1:8" x14ac:dyDescent="0.35">
      <c r="A99">
        <v>27</v>
      </c>
      <c r="F99">
        <f>COUNTIF(A$2:A$151,"&lt;="&amp;A99)/$D$6</f>
        <v>0.39333333333333331</v>
      </c>
      <c r="G99">
        <f>_xlfn.EXPON.DIST(A99,$D$9,TRUE)</f>
        <v>0.4327239848593869</v>
      </c>
      <c r="H99">
        <f t="shared" si="1"/>
        <v>3.9390651526053588E-2</v>
      </c>
    </row>
    <row r="100" spans="1:8" x14ac:dyDescent="0.35">
      <c r="A100">
        <v>16</v>
      </c>
      <c r="F100">
        <f>COUNTIF(A$2:A$151,"&lt;="&amp;A100)/$D$6</f>
        <v>0.28666666666666668</v>
      </c>
      <c r="G100">
        <f>_xlfn.EXPON.DIST(A100,$D$9,TRUE)</f>
        <v>0.28533848115932509</v>
      </c>
      <c r="H100">
        <f t="shared" si="1"/>
        <v>1.3281855073415949E-3</v>
      </c>
    </row>
    <row r="101" spans="1:8" x14ac:dyDescent="0.35">
      <c r="A101">
        <v>71</v>
      </c>
      <c r="F101">
        <f>COUNTIF(A$2:A$151,"&lt;="&amp;A101)/$D$6</f>
        <v>0.8</v>
      </c>
      <c r="G101">
        <f>_xlfn.EXPON.DIST(A101,$D$9,TRUE)</f>
        <v>0.77479889549193159</v>
      </c>
      <c r="H101">
        <f t="shared" si="1"/>
        <v>2.520110450806845E-2</v>
      </c>
    </row>
    <row r="102" spans="1:8" x14ac:dyDescent="0.35">
      <c r="A102">
        <v>30</v>
      </c>
      <c r="F102">
        <f>COUNTIF(A$2:A$151,"&lt;="&amp;A102)/$D$6</f>
        <v>0.42666666666666669</v>
      </c>
      <c r="G102">
        <f>_xlfn.EXPON.DIST(A102,$D$9,TRUE)</f>
        <v>0.46735451962286578</v>
      </c>
      <c r="H102">
        <f t="shared" si="1"/>
        <v>4.0687852956199089E-2</v>
      </c>
    </row>
    <row r="103" spans="1:8" x14ac:dyDescent="0.35">
      <c r="A103">
        <v>30</v>
      </c>
      <c r="F103">
        <f>COUNTIF(A$2:A$151,"&lt;="&amp;A103)/$D$6</f>
        <v>0.42666666666666669</v>
      </c>
      <c r="G103">
        <f>_xlfn.EXPON.DIST(A103,$D$9,TRUE)</f>
        <v>0.46735451962286578</v>
      </c>
      <c r="H103">
        <f t="shared" si="1"/>
        <v>4.0687852956199089E-2</v>
      </c>
    </row>
    <row r="104" spans="1:8" x14ac:dyDescent="0.35">
      <c r="A104">
        <v>5</v>
      </c>
      <c r="F104">
        <f>COUNTIF(A$2:A$151,"&lt;="&amp;A104)/$D$6</f>
        <v>9.3333333333333338E-2</v>
      </c>
      <c r="G104">
        <f>_xlfn.EXPON.DIST(A104,$D$9,TRUE)</f>
        <v>9.9660354254426264E-2</v>
      </c>
      <c r="H104">
        <f t="shared" si="1"/>
        <v>6.3270209210929268E-3</v>
      </c>
    </row>
    <row r="105" spans="1:8" x14ac:dyDescent="0.35">
      <c r="A105">
        <v>57</v>
      </c>
      <c r="F105">
        <f>COUNTIF(A$2:A$151,"&lt;="&amp;A105)/$D$6</f>
        <v>0.68</v>
      </c>
      <c r="G105">
        <f>_xlfn.EXPON.DIST(A105,$D$9,TRUE)</f>
        <v>0.69784299440900166</v>
      </c>
      <c r="H105">
        <f t="shared" si="1"/>
        <v>1.7842994409001611E-2</v>
      </c>
    </row>
    <row r="106" spans="1:8" x14ac:dyDescent="0.35">
      <c r="A106">
        <v>42</v>
      </c>
      <c r="F106">
        <f>COUNTIF(A$2:A$151,"&lt;="&amp;A106)/$D$6</f>
        <v>0.53333333333333333</v>
      </c>
      <c r="G106">
        <f>_xlfn.EXPON.DIST(A106,$D$9,TRUE)</f>
        <v>0.58598741314003333</v>
      </c>
      <c r="H106">
        <f t="shared" ref="H106:H151" si="2">ABS(F106-G106)</f>
        <v>5.2654079806700005E-2</v>
      </c>
    </row>
    <row r="107" spans="1:8" x14ac:dyDescent="0.35">
      <c r="A107">
        <v>71</v>
      </c>
      <c r="F107">
        <f>COUNTIF(A$2:A$151,"&lt;="&amp;A107)/$D$6</f>
        <v>0.8</v>
      </c>
      <c r="G107">
        <f>_xlfn.EXPON.DIST(A107,$D$9,TRUE)</f>
        <v>0.77479889549193159</v>
      </c>
      <c r="H107">
        <f t="shared" si="2"/>
        <v>2.520110450806845E-2</v>
      </c>
    </row>
    <row r="108" spans="1:8" x14ac:dyDescent="0.35">
      <c r="A108">
        <v>14</v>
      </c>
      <c r="F108">
        <f>COUNTIF(A$2:A$151,"&lt;="&amp;A108)/$D$6</f>
        <v>0.26</v>
      </c>
      <c r="G108">
        <f>_xlfn.EXPON.DIST(A108,$D$9,TRUE)</f>
        <v>0.25468845553459685</v>
      </c>
      <c r="H108">
        <f t="shared" si="2"/>
        <v>5.3115444654031618E-3</v>
      </c>
    </row>
    <row r="109" spans="1:8" x14ac:dyDescent="0.35">
      <c r="A109">
        <v>48</v>
      </c>
      <c r="F109">
        <f>COUNTIF(A$2:A$151,"&lt;="&amp;A109)/$D$6</f>
        <v>0.58666666666666667</v>
      </c>
      <c r="G109">
        <f>_xlfn.EXPON.DIST(A109,$D$9,TRUE)</f>
        <v>0.63499299937924025</v>
      </c>
      <c r="H109">
        <f t="shared" si="2"/>
        <v>4.8326332712573583E-2</v>
      </c>
    </row>
    <row r="110" spans="1:8" x14ac:dyDescent="0.35">
      <c r="A110">
        <v>57</v>
      </c>
      <c r="F110">
        <f>COUNTIF(A$2:A$151,"&lt;="&amp;A110)/$D$6</f>
        <v>0.68</v>
      </c>
      <c r="G110">
        <f>_xlfn.EXPON.DIST(A110,$D$9,TRUE)</f>
        <v>0.69784299440900166</v>
      </c>
      <c r="H110">
        <f t="shared" si="2"/>
        <v>1.7842994409001611E-2</v>
      </c>
    </row>
    <row r="111" spans="1:8" x14ac:dyDescent="0.35">
      <c r="A111">
        <v>141</v>
      </c>
      <c r="F111">
        <f>COUNTIF(A$2:A$151,"&lt;="&amp;A111)/$D$6</f>
        <v>0.96666666666666667</v>
      </c>
      <c r="G111">
        <f>_xlfn.EXPON.DIST(A111,$D$9,TRUE)</f>
        <v>0.94820834876569926</v>
      </c>
      <c r="H111">
        <f t="shared" si="2"/>
        <v>1.8458317900967414E-2</v>
      </c>
    </row>
    <row r="112" spans="1:8" x14ac:dyDescent="0.35">
      <c r="A112">
        <v>9</v>
      </c>
      <c r="F112">
        <f>COUNTIF(A$2:A$151,"&lt;="&amp;A112)/$D$6</f>
        <v>0.16</v>
      </c>
      <c r="G112">
        <f>_xlfn.EXPON.DIST(A112,$D$9,TRUE)</f>
        <v>0.17218846466745491</v>
      </c>
      <c r="H112">
        <f t="shared" si="2"/>
        <v>1.2188464667454907E-2</v>
      </c>
    </row>
    <row r="113" spans="1:8" x14ac:dyDescent="0.35">
      <c r="A113">
        <v>55</v>
      </c>
      <c r="F113">
        <f>COUNTIF(A$2:A$151,"&lt;="&amp;A113)/$D$6</f>
        <v>0.64</v>
      </c>
      <c r="G113">
        <f>_xlfn.EXPON.DIST(A113,$D$9,TRUE)</f>
        <v>0.68488424439951645</v>
      </c>
      <c r="H113">
        <f t="shared" si="2"/>
        <v>4.4884244399516438E-2</v>
      </c>
    </row>
    <row r="114" spans="1:8" x14ac:dyDescent="0.35">
      <c r="A114">
        <v>1</v>
      </c>
      <c r="F114">
        <f>COUNTIF(A$2:A$151,"&lt;="&amp;A114)/$D$6</f>
        <v>5.3333333333333337E-2</v>
      </c>
      <c r="G114">
        <f>_xlfn.EXPON.DIST(A114,$D$9,TRUE)</f>
        <v>2.0777745775637627E-2</v>
      </c>
      <c r="H114">
        <f t="shared" si="2"/>
        <v>3.2555587557695706E-2</v>
      </c>
    </row>
    <row r="115" spans="1:8" x14ac:dyDescent="0.35">
      <c r="A115">
        <v>21</v>
      </c>
      <c r="F115">
        <f>COUNTIF(A$2:A$151,"&lt;="&amp;A115)/$D$6</f>
        <v>0.34666666666666668</v>
      </c>
      <c r="G115">
        <f>_xlfn.EXPON.DIST(A115,$D$9,TRUE)</f>
        <v>0.35656190129899307</v>
      </c>
      <c r="H115">
        <f t="shared" si="2"/>
        <v>9.8952346323263884E-3</v>
      </c>
    </row>
    <row r="116" spans="1:8" x14ac:dyDescent="0.35">
      <c r="A116">
        <v>26</v>
      </c>
      <c r="F116">
        <f>COUNTIF(A$2:A$151,"&lt;="&amp;A116)/$D$6</f>
        <v>0.38666666666666666</v>
      </c>
      <c r="G116">
        <f>_xlfn.EXPON.DIST(A116,$D$9,TRUE)</f>
        <v>0.42068717015632995</v>
      </c>
      <c r="H116">
        <f t="shared" si="2"/>
        <v>3.402050348966329E-2</v>
      </c>
    </row>
    <row r="117" spans="1:8" x14ac:dyDescent="0.35">
      <c r="A117">
        <v>73</v>
      </c>
      <c r="F117">
        <f>COUNTIF(A$2:A$151,"&lt;="&amp;A117)/$D$6</f>
        <v>0.82</v>
      </c>
      <c r="G117">
        <f>_xlfn.EXPON.DIST(A117,$D$9,TRUE)</f>
        <v>0.78406001545598691</v>
      </c>
      <c r="H117">
        <f t="shared" si="2"/>
        <v>3.5939984544013037E-2</v>
      </c>
    </row>
    <row r="118" spans="1:8" x14ac:dyDescent="0.35">
      <c r="A118">
        <v>13</v>
      </c>
      <c r="F118">
        <f>COUNTIF(A$2:A$151,"&lt;="&amp;A118)/$D$6</f>
        <v>0.22666666666666666</v>
      </c>
      <c r="G118">
        <f>_xlfn.EXPON.DIST(A118,$D$9,TRUE)</f>
        <v>0.23887397243053754</v>
      </c>
      <c r="H118">
        <f t="shared" si="2"/>
        <v>1.2207305763870885E-2</v>
      </c>
    </row>
    <row r="119" spans="1:8" x14ac:dyDescent="0.35">
      <c r="A119">
        <v>57</v>
      </c>
      <c r="F119">
        <f>COUNTIF(A$2:A$151,"&lt;="&amp;A119)/$D$6</f>
        <v>0.68</v>
      </c>
      <c r="G119">
        <f>_xlfn.EXPON.DIST(A119,$D$9,TRUE)</f>
        <v>0.69784299440900166</v>
      </c>
      <c r="H119">
        <f t="shared" si="2"/>
        <v>1.7842994409001611E-2</v>
      </c>
    </row>
    <row r="120" spans="1:8" x14ac:dyDescent="0.35">
      <c r="A120">
        <v>8</v>
      </c>
      <c r="F120">
        <f>COUNTIF(A$2:A$151,"&lt;="&amp;A120)/$D$6</f>
        <v>0.12</v>
      </c>
      <c r="G120">
        <f>_xlfn.EXPON.DIST(A120,$D$9,TRUE)</f>
        <v>0.15462344553407745</v>
      </c>
      <c r="H120">
        <f t="shared" si="2"/>
        <v>3.4623445534077452E-2</v>
      </c>
    </row>
    <row r="121" spans="1:8" x14ac:dyDescent="0.35">
      <c r="A121">
        <v>40</v>
      </c>
      <c r="F121">
        <f>COUNTIF(A$2:A$151,"&lt;="&amp;A121)/$D$6</f>
        <v>0.52</v>
      </c>
      <c r="G121">
        <f>_xlfn.EXPON.DIST(A121,$D$9,TRUE)</f>
        <v>0.56823146006059089</v>
      </c>
      <c r="H121">
        <f t="shared" si="2"/>
        <v>4.8231460060590869E-2</v>
      </c>
    </row>
    <row r="122" spans="1:8" x14ac:dyDescent="0.35">
      <c r="A122">
        <v>37</v>
      </c>
      <c r="F122">
        <f>COUNTIF(A$2:A$151,"&lt;="&amp;A122)/$D$6</f>
        <v>0.5</v>
      </c>
      <c r="G122">
        <f>_xlfn.EXPON.DIST(A122,$D$9,TRUE)</f>
        <v>0.54015955110238234</v>
      </c>
      <c r="H122">
        <f t="shared" si="2"/>
        <v>4.015955110238234E-2</v>
      </c>
    </row>
    <row r="123" spans="1:8" x14ac:dyDescent="0.35">
      <c r="A123">
        <v>20</v>
      </c>
      <c r="F123">
        <f>COUNTIF(A$2:A$151,"&lt;="&amp;A123)/$D$6</f>
        <v>0.33333333333333331</v>
      </c>
      <c r="G123">
        <f>_xlfn.EXPON.DIST(A123,$D$9,TRUE)</f>
        <v>0.34290903221897118</v>
      </c>
      <c r="H123">
        <f t="shared" si="2"/>
        <v>9.5756988856378622E-3</v>
      </c>
    </row>
    <row r="124" spans="1:8" x14ac:dyDescent="0.35">
      <c r="A124">
        <v>18</v>
      </c>
      <c r="F124">
        <f>COUNTIF(A$2:A$151,"&lt;="&amp;A124)/$D$6</f>
        <v>0.32</v>
      </c>
      <c r="G124">
        <f>_xlfn.EXPON.DIST(A124,$D$9,TRUE)</f>
        <v>0.3147280619703744</v>
      </c>
      <c r="H124">
        <f t="shared" si="2"/>
        <v>5.2719380296256113E-3</v>
      </c>
    </row>
    <row r="125" spans="1:8" x14ac:dyDescent="0.35">
      <c r="A125">
        <v>104</v>
      </c>
      <c r="F125">
        <f>COUNTIF(A$2:A$151,"&lt;="&amp;A125)/$D$6</f>
        <v>0.90666666666666662</v>
      </c>
      <c r="G125">
        <f>_xlfn.EXPON.DIST(A125,$D$9,TRUE)</f>
        <v>0.88737038823256709</v>
      </c>
      <c r="H125">
        <f t="shared" si="2"/>
        <v>1.9296278434099534E-2</v>
      </c>
    </row>
    <row r="126" spans="1:8" x14ac:dyDescent="0.35">
      <c r="A126">
        <v>21</v>
      </c>
      <c r="F126">
        <f>COUNTIF(A$2:A$151,"&lt;="&amp;A126)/$D$6</f>
        <v>0.34666666666666668</v>
      </c>
      <c r="G126">
        <f>_xlfn.EXPON.DIST(A126,$D$9,TRUE)</f>
        <v>0.35656190129899307</v>
      </c>
      <c r="H126">
        <f t="shared" si="2"/>
        <v>9.8952346323263884E-3</v>
      </c>
    </row>
    <row r="127" spans="1:8" x14ac:dyDescent="0.35">
      <c r="A127">
        <v>8</v>
      </c>
      <c r="F127">
        <f>COUNTIF(A$2:A$151,"&lt;="&amp;A127)/$D$6</f>
        <v>0.12</v>
      </c>
      <c r="G127">
        <f>_xlfn.EXPON.DIST(A127,$D$9,TRUE)</f>
        <v>0.15462344553407745</v>
      </c>
      <c r="H127">
        <f t="shared" si="2"/>
        <v>3.4623445534077452E-2</v>
      </c>
    </row>
    <row r="128" spans="1:8" x14ac:dyDescent="0.35">
      <c r="A128">
        <v>72</v>
      </c>
      <c r="F128">
        <f>COUNTIF(A$2:A$151,"&lt;="&amp;A128)/$D$6</f>
        <v>0.80666666666666664</v>
      </c>
      <c r="G128">
        <f>_xlfn.EXPON.DIST(A128,$D$9,TRUE)</f>
        <v>0.77947806678979303</v>
      </c>
      <c r="H128">
        <f t="shared" si="2"/>
        <v>2.7188599876873609E-2</v>
      </c>
    </row>
    <row r="129" spans="1:8" x14ac:dyDescent="0.35">
      <c r="A129">
        <v>155</v>
      </c>
      <c r="F129">
        <f>COUNTIF(A$2:A$151,"&lt;="&amp;A129)/$D$6</f>
        <v>0.98</v>
      </c>
      <c r="G129">
        <f>_xlfn.EXPON.DIST(A129,$D$9,TRUE)</f>
        <v>0.96139908442814981</v>
      </c>
      <c r="H129">
        <f t="shared" si="2"/>
        <v>1.8600915571850174E-2</v>
      </c>
    </row>
    <row r="130" spans="1:8" x14ac:dyDescent="0.35">
      <c r="A130">
        <v>17</v>
      </c>
      <c r="F130">
        <f>COUNTIF(A$2:A$151,"&lt;="&amp;A130)/$D$6</f>
        <v>0.29333333333333333</v>
      </c>
      <c r="G130">
        <f>_xlfn.EXPON.DIST(A130,$D$9,TRUE)</f>
        <v>0.30018753651342772</v>
      </c>
      <c r="H130">
        <f t="shared" si="2"/>
        <v>6.854203180094387E-3</v>
      </c>
    </row>
    <row r="131" spans="1:8" x14ac:dyDescent="0.35">
      <c r="A131">
        <v>51</v>
      </c>
      <c r="F131">
        <f>COUNTIF(A$2:A$151,"&lt;="&amp;A131)/$D$6</f>
        <v>0.6333333333333333</v>
      </c>
      <c r="G131">
        <f>_xlfn.EXPON.DIST(A131,$D$9,TRUE)</f>
        <v>0.65727560482445224</v>
      </c>
      <c r="H131">
        <f t="shared" si="2"/>
        <v>2.3942271491118938E-2</v>
      </c>
    </row>
    <row r="132" spans="1:8" x14ac:dyDescent="0.35">
      <c r="A132">
        <v>51</v>
      </c>
      <c r="F132">
        <f>COUNTIF(A$2:A$151,"&lt;="&amp;A132)/$D$6</f>
        <v>0.6333333333333333</v>
      </c>
      <c r="G132">
        <f>_xlfn.EXPON.DIST(A132,$D$9,TRUE)</f>
        <v>0.65727560482445224</v>
      </c>
      <c r="H132">
        <f t="shared" si="2"/>
        <v>2.3942271491118938E-2</v>
      </c>
    </row>
    <row r="133" spans="1:8" x14ac:dyDescent="0.35">
      <c r="A133">
        <v>86</v>
      </c>
      <c r="F133">
        <f>COUNTIF(A$2:A$151,"&lt;="&amp;A133)/$D$6</f>
        <v>0.86</v>
      </c>
      <c r="G133">
        <f>_xlfn.EXPON.DIST(A133,$D$9,TRUE)</f>
        <v>0.83564245737060416</v>
      </c>
      <c r="H133">
        <f t="shared" si="2"/>
        <v>2.4357542629395823E-2</v>
      </c>
    </row>
    <row r="134" spans="1:8" x14ac:dyDescent="0.35">
      <c r="A134">
        <v>10</v>
      </c>
      <c r="F134">
        <f>COUNTIF(A$2:A$151,"&lt;="&amp;A134)/$D$6</f>
        <v>0.18666666666666668</v>
      </c>
      <c r="G134">
        <f>_xlfn.EXPON.DIST(A134,$D$9,TRUE)</f>
        <v>0.18938852229873476</v>
      </c>
      <c r="H134">
        <f t="shared" si="2"/>
        <v>2.7218556320680876E-3</v>
      </c>
    </row>
    <row r="135" spans="1:8" x14ac:dyDescent="0.35">
      <c r="A135">
        <v>79</v>
      </c>
      <c r="F135">
        <f>COUNTIF(A$2:A$151,"&lt;="&amp;A135)/$D$6</f>
        <v>0.83333333333333337</v>
      </c>
      <c r="G135">
        <f>_xlfn.EXPON.DIST(A135,$D$9,TRUE)</f>
        <v>0.80962026620904892</v>
      </c>
      <c r="H135">
        <f t="shared" si="2"/>
        <v>2.3713067124284448E-2</v>
      </c>
    </row>
    <row r="136" spans="1:8" x14ac:dyDescent="0.35">
      <c r="A136">
        <v>14</v>
      </c>
      <c r="F136">
        <f>COUNTIF(A$2:A$151,"&lt;="&amp;A136)/$D$6</f>
        <v>0.26</v>
      </c>
      <c r="G136">
        <f>_xlfn.EXPON.DIST(A136,$D$9,TRUE)</f>
        <v>0.25468845553459685</v>
      </c>
      <c r="H136">
        <f t="shared" si="2"/>
        <v>5.3115444654031618E-3</v>
      </c>
    </row>
    <row r="137" spans="1:8" x14ac:dyDescent="0.35">
      <c r="A137">
        <v>34</v>
      </c>
      <c r="F137">
        <f>COUNTIF(A$2:A$151,"&lt;="&amp;A137)/$D$6</f>
        <v>0.47333333333333333</v>
      </c>
      <c r="G137">
        <f>_xlfn.EXPON.DIST(A137,$D$9,TRUE)</f>
        <v>0.51026251594885497</v>
      </c>
      <c r="H137">
        <f t="shared" si="2"/>
        <v>3.6929182615521638E-2</v>
      </c>
    </row>
    <row r="138" spans="1:8" x14ac:dyDescent="0.35">
      <c r="A138">
        <v>18</v>
      </c>
      <c r="F138">
        <f>COUNTIF(A$2:A$151,"&lt;="&amp;A138)/$D$6</f>
        <v>0.32</v>
      </c>
      <c r="G138">
        <f>_xlfn.EXPON.DIST(A138,$D$9,TRUE)</f>
        <v>0.3147280619703744</v>
      </c>
      <c r="H138">
        <f t="shared" si="2"/>
        <v>5.2719380296256113E-3</v>
      </c>
    </row>
    <row r="139" spans="1:8" x14ac:dyDescent="0.35">
      <c r="A139">
        <v>83</v>
      </c>
      <c r="F139">
        <f>COUNTIF(A$2:A$151,"&lt;="&amp;A139)/$D$6</f>
        <v>0.84</v>
      </c>
      <c r="G139">
        <f>_xlfn.EXPON.DIST(A139,$D$9,TRUE)</f>
        <v>0.82495657003398914</v>
      </c>
      <c r="H139">
        <f t="shared" si="2"/>
        <v>1.5043429966010824E-2</v>
      </c>
    </row>
    <row r="140" spans="1:8" x14ac:dyDescent="0.35">
      <c r="A140">
        <v>25</v>
      </c>
      <c r="F140">
        <f>COUNTIF(A$2:A$151,"&lt;="&amp;A140)/$D$6</f>
        <v>0.37333333333333335</v>
      </c>
      <c r="G140">
        <f>_xlfn.EXPON.DIST(A140,$D$9,TRUE)</f>
        <v>0.40839495084541233</v>
      </c>
      <c r="H140">
        <f t="shared" si="2"/>
        <v>3.506161751207898E-2</v>
      </c>
    </row>
    <row r="141" spans="1:8" x14ac:dyDescent="0.35">
      <c r="A141">
        <v>10</v>
      </c>
      <c r="F141">
        <f>COUNTIF(A$2:A$151,"&lt;="&amp;A141)/$D$6</f>
        <v>0.18666666666666668</v>
      </c>
      <c r="G141">
        <f>_xlfn.EXPON.DIST(A141,$D$9,TRUE)</f>
        <v>0.18938852229873476</v>
      </c>
      <c r="H141">
        <f t="shared" si="2"/>
        <v>2.7218556320680876E-3</v>
      </c>
    </row>
    <row r="142" spans="1:8" x14ac:dyDescent="0.35">
      <c r="A142">
        <v>62</v>
      </c>
      <c r="F142">
        <f>COUNTIF(A$2:A$151,"&lt;="&amp;A142)/$D$6</f>
        <v>0.73333333333333328</v>
      </c>
      <c r="G142">
        <f>_xlfn.EXPON.DIST(A142,$D$9,TRUE)</f>
        <v>0.72795606862665718</v>
      </c>
      <c r="H142">
        <f t="shared" si="2"/>
        <v>5.3772647066760992E-3</v>
      </c>
    </row>
    <row r="143" spans="1:8" x14ac:dyDescent="0.35">
      <c r="A143">
        <v>61</v>
      </c>
      <c r="F143">
        <f>COUNTIF(A$2:A$151,"&lt;="&amp;A143)/$D$6</f>
        <v>0.72</v>
      </c>
      <c r="G143">
        <f>_xlfn.EXPON.DIST(A143,$D$9,TRUE)</f>
        <v>0.72218367158247687</v>
      </c>
      <c r="H143">
        <f t="shared" si="2"/>
        <v>2.1836715824768982E-3</v>
      </c>
    </row>
    <row r="144" spans="1:8" x14ac:dyDescent="0.35">
      <c r="A144">
        <v>1</v>
      </c>
      <c r="F144">
        <f>COUNTIF(A$2:A$151,"&lt;="&amp;A144)/$D$6</f>
        <v>5.3333333333333337E-2</v>
      </c>
      <c r="G144">
        <f>_xlfn.EXPON.DIST(A144,$D$9,TRUE)</f>
        <v>2.0777745775637627E-2</v>
      </c>
      <c r="H144">
        <f t="shared" si="2"/>
        <v>3.2555587557695706E-2</v>
      </c>
    </row>
    <row r="145" spans="1:8" x14ac:dyDescent="0.35">
      <c r="A145">
        <v>33</v>
      </c>
      <c r="F145">
        <f>COUNTIF(A$2:A$151,"&lt;="&amp;A145)/$D$6</f>
        <v>0.46666666666666667</v>
      </c>
      <c r="G145">
        <f>_xlfn.EXPON.DIST(A145,$D$9,TRUE)</f>
        <v>0.49987096194105191</v>
      </c>
      <c r="H145">
        <f t="shared" si="2"/>
        <v>3.3204295274385232E-2</v>
      </c>
    </row>
    <row r="146" spans="1:8" x14ac:dyDescent="0.35">
      <c r="A146">
        <v>70</v>
      </c>
      <c r="F146">
        <f>COUNTIF(A$2:A$151,"&lt;="&amp;A146)/$D$6</f>
        <v>0.78666666666666663</v>
      </c>
      <c r="G146">
        <f>_xlfn.EXPON.DIST(A146,$D$9,TRUE)</f>
        <v>0.77002043863223957</v>
      </c>
      <c r="H146">
        <f t="shared" si="2"/>
        <v>1.6646228034427057E-2</v>
      </c>
    </row>
    <row r="147" spans="1:8" x14ac:dyDescent="0.35">
      <c r="A147">
        <v>31</v>
      </c>
      <c r="F147">
        <f>COUNTIF(A$2:A$151,"&lt;="&amp;A147)/$D$6</f>
        <v>0.44666666666666666</v>
      </c>
      <c r="G147">
        <f>_xlfn.EXPON.DIST(A147,$D$9,TRUE)</f>
        <v>0.4784216920026842</v>
      </c>
      <c r="H147">
        <f t="shared" si="2"/>
        <v>3.1755025336017539E-2</v>
      </c>
    </row>
    <row r="148" spans="1:8" x14ac:dyDescent="0.35">
      <c r="A148">
        <v>45</v>
      </c>
      <c r="F148">
        <f>COUNTIF(A$2:A$151,"&lt;="&amp;A148)/$D$6</f>
        <v>0.56000000000000005</v>
      </c>
      <c r="G148">
        <f>_xlfn.EXPON.DIST(A148,$D$9,TRUE)</f>
        <v>0.6112616657068688</v>
      </c>
      <c r="H148">
        <f t="shared" si="2"/>
        <v>5.1261665706868742E-2</v>
      </c>
    </row>
    <row r="149" spans="1:8" x14ac:dyDescent="0.35">
      <c r="A149">
        <v>1</v>
      </c>
      <c r="F149">
        <f>COUNTIF(A$2:A$151,"&lt;="&amp;A149)/$D$6</f>
        <v>5.3333333333333337E-2</v>
      </c>
      <c r="G149">
        <f>_xlfn.EXPON.DIST(A149,$D$9,TRUE)</f>
        <v>2.0777745775637627E-2</v>
      </c>
      <c r="H149">
        <f t="shared" si="2"/>
        <v>3.2555587557695706E-2</v>
      </c>
    </row>
    <row r="150" spans="1:8" x14ac:dyDescent="0.35">
      <c r="A150">
        <v>77</v>
      </c>
      <c r="F150">
        <f>COUNTIF(A$2:A$151,"&lt;="&amp;A150)/$D$6</f>
        <v>0.82666666666666666</v>
      </c>
      <c r="G150">
        <f>_xlfn.EXPON.DIST(A150,$D$9,TRUE)</f>
        <v>0.80145536077439317</v>
      </c>
      <c r="H150">
        <f t="shared" si="2"/>
        <v>2.5211305892273494E-2</v>
      </c>
    </row>
    <row r="151" spans="1:8" x14ac:dyDescent="0.35">
      <c r="A151">
        <v>46</v>
      </c>
      <c r="F151">
        <f>COUNTIF(A$2:A$151,"&lt;="&amp;A151)/$D$6</f>
        <v>0.57333333333333336</v>
      </c>
      <c r="G151">
        <f>_xlfn.EXPON.DIST(A151,$D$9,TRUE)</f>
        <v>0.61933877199005627</v>
      </c>
      <c r="H151">
        <f t="shared" si="2"/>
        <v>4.6005438656722908E-2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6BEE-DE94-4F21-9890-5DB2B3932E9E}">
  <dimension ref="A1:H151"/>
  <sheetViews>
    <sheetView topLeftCell="D1" workbookViewId="0">
      <selection activeCell="T9" sqref="T9"/>
    </sheetView>
  </sheetViews>
  <sheetFormatPr defaultRowHeight="14.5" x14ac:dyDescent="0.35"/>
  <cols>
    <col min="3" max="3" width="27.36328125" customWidth="1"/>
    <col min="6" max="6" width="26.36328125" customWidth="1"/>
  </cols>
  <sheetData>
    <row r="1" spans="1:8" x14ac:dyDescent="0.35">
      <c r="A1" t="s">
        <v>7</v>
      </c>
      <c r="F1" t="s">
        <v>8</v>
      </c>
      <c r="G1" t="s">
        <v>4</v>
      </c>
      <c r="H1" t="s">
        <v>5</v>
      </c>
    </row>
    <row r="2" spans="1:8" x14ac:dyDescent="0.35">
      <c r="A2">
        <v>0</v>
      </c>
      <c r="F2">
        <f>COUNTIF(A$2:A$151,"&lt;="&amp;A2)</f>
        <v>2</v>
      </c>
      <c r="G2">
        <f>F2/$D$6</f>
        <v>1.3333333333333334E-2</v>
      </c>
      <c r="H2">
        <f>_xlfn.EXPON.DIST(A2,$D$9,TRUE)</f>
        <v>0</v>
      </c>
    </row>
    <row r="3" spans="1:8" x14ac:dyDescent="0.35">
      <c r="A3">
        <v>0</v>
      </c>
      <c r="F3">
        <f>COUNTIF(A$2:A$151,"&lt;="&amp;A3)</f>
        <v>2</v>
      </c>
      <c r="G3">
        <f t="shared" ref="G3:G66" si="0">F3/$D$6</f>
        <v>1.3333333333333334E-2</v>
      </c>
      <c r="H3">
        <f t="shared" ref="H3:H66" si="1">_xlfn.EXPON.DIST(A3,$D$9,TRUE)</f>
        <v>0</v>
      </c>
    </row>
    <row r="4" spans="1:8" x14ac:dyDescent="0.35">
      <c r="A4">
        <v>1</v>
      </c>
      <c r="F4">
        <f>COUNTIF(A$2:A$151,"&lt;="&amp;A4)</f>
        <v>8</v>
      </c>
      <c r="G4">
        <f t="shared" si="0"/>
        <v>5.3333333333333337E-2</v>
      </c>
      <c r="H4">
        <f t="shared" si="1"/>
        <v>2.0777745775637627E-2</v>
      </c>
    </row>
    <row r="5" spans="1:8" x14ac:dyDescent="0.35">
      <c r="A5">
        <v>1</v>
      </c>
      <c r="F5">
        <f>COUNTIF(A$2:A$151,"&lt;="&amp;A5)</f>
        <v>8</v>
      </c>
      <c r="G5">
        <f t="shared" si="0"/>
        <v>5.3333333333333337E-2</v>
      </c>
      <c r="H5">
        <f t="shared" si="1"/>
        <v>2.0777745775637627E-2</v>
      </c>
    </row>
    <row r="6" spans="1:8" x14ac:dyDescent="0.35">
      <c r="A6">
        <v>1</v>
      </c>
      <c r="C6" t="s">
        <v>0</v>
      </c>
      <c r="D6">
        <f>COUNT(A2:A501)</f>
        <v>150</v>
      </c>
      <c r="F6">
        <f>COUNTIF(A$2:A$151,"&lt;="&amp;A6)</f>
        <v>8</v>
      </c>
      <c r="G6">
        <f t="shared" si="0"/>
        <v>5.3333333333333337E-2</v>
      </c>
      <c r="H6">
        <f t="shared" si="1"/>
        <v>2.0777745775637627E-2</v>
      </c>
    </row>
    <row r="7" spans="1:8" x14ac:dyDescent="0.35">
      <c r="A7">
        <v>1</v>
      </c>
      <c r="F7">
        <f>COUNTIF(A$2:A$151,"&lt;="&amp;A7)</f>
        <v>8</v>
      </c>
      <c r="G7">
        <f t="shared" si="0"/>
        <v>5.3333333333333337E-2</v>
      </c>
      <c r="H7">
        <f t="shared" si="1"/>
        <v>2.0777745775637627E-2</v>
      </c>
    </row>
    <row r="8" spans="1:8" x14ac:dyDescent="0.35">
      <c r="A8">
        <v>1</v>
      </c>
      <c r="C8" t="s">
        <v>1</v>
      </c>
      <c r="D8">
        <f>AVERAGE(A2:A501)</f>
        <v>47.626666666666665</v>
      </c>
      <c r="F8">
        <f>COUNTIF(A$2:A$151,"&lt;="&amp;A8)</f>
        <v>8</v>
      </c>
      <c r="G8">
        <f t="shared" si="0"/>
        <v>5.3333333333333337E-2</v>
      </c>
      <c r="H8">
        <f t="shared" si="1"/>
        <v>2.0777745775637627E-2</v>
      </c>
    </row>
    <row r="9" spans="1:8" x14ac:dyDescent="0.35">
      <c r="A9">
        <v>1</v>
      </c>
      <c r="C9" t="s">
        <v>2</v>
      </c>
      <c r="D9">
        <f>1/D8</f>
        <v>2.0996640537513999E-2</v>
      </c>
      <c r="F9">
        <f>COUNTIF(A$2:A$151,"&lt;="&amp;A9)</f>
        <v>8</v>
      </c>
      <c r="G9">
        <f t="shared" si="0"/>
        <v>5.3333333333333337E-2</v>
      </c>
      <c r="H9">
        <f t="shared" si="1"/>
        <v>2.0777745775637627E-2</v>
      </c>
    </row>
    <row r="10" spans="1:8" x14ac:dyDescent="0.35">
      <c r="A10">
        <v>2</v>
      </c>
      <c r="F10">
        <f>COUNTIF(A$2:A$151,"&lt;="&amp;A10)</f>
        <v>9</v>
      </c>
      <c r="G10">
        <f t="shared" si="0"/>
        <v>0.06</v>
      </c>
      <c r="H10">
        <f t="shared" si="1"/>
        <v>4.1123776831758226E-2</v>
      </c>
    </row>
    <row r="11" spans="1:8" x14ac:dyDescent="0.35">
      <c r="A11">
        <v>3</v>
      </c>
      <c r="F11">
        <f>COUNTIF(A$2:A$151,"&lt;="&amp;A11)</f>
        <v>10</v>
      </c>
      <c r="G11">
        <f t="shared" si="0"/>
        <v>6.6666666666666666E-2</v>
      </c>
      <c r="H11">
        <f t="shared" si="1"/>
        <v>6.1047063227051515E-2</v>
      </c>
    </row>
    <row r="12" spans="1:8" x14ac:dyDescent="0.35">
      <c r="A12">
        <v>4</v>
      </c>
      <c r="F12">
        <f>COUNTIF(A$2:A$151,"&lt;="&amp;A12)</f>
        <v>12</v>
      </c>
      <c r="G12">
        <f t="shared" si="0"/>
        <v>0.08</v>
      </c>
      <c r="H12">
        <f t="shared" si="1"/>
        <v>8.0556388642608195E-2</v>
      </c>
    </row>
    <row r="13" spans="1:8" x14ac:dyDescent="0.35">
      <c r="A13">
        <v>4</v>
      </c>
      <c r="F13">
        <f>COUNTIF(A$2:A$151,"&lt;="&amp;A13)</f>
        <v>12</v>
      </c>
      <c r="G13">
        <f t="shared" si="0"/>
        <v>0.08</v>
      </c>
      <c r="H13">
        <f t="shared" si="1"/>
        <v>8.0556388642608195E-2</v>
      </c>
    </row>
    <row r="14" spans="1:8" x14ac:dyDescent="0.35">
      <c r="A14">
        <v>5</v>
      </c>
      <c r="F14">
        <f>COUNTIF(A$2:A$151,"&lt;="&amp;A14)</f>
        <v>14</v>
      </c>
      <c r="G14">
        <f t="shared" si="0"/>
        <v>9.3333333333333338E-2</v>
      </c>
      <c r="H14">
        <f t="shared" si="1"/>
        <v>9.9660354254426264E-2</v>
      </c>
    </row>
    <row r="15" spans="1:8" x14ac:dyDescent="0.35">
      <c r="A15">
        <v>5</v>
      </c>
      <c r="F15">
        <f>COUNTIF(A$2:A$151,"&lt;="&amp;A15)</f>
        <v>14</v>
      </c>
      <c r="G15">
        <f t="shared" si="0"/>
        <v>9.3333333333333338E-2</v>
      </c>
      <c r="H15">
        <f t="shared" si="1"/>
        <v>9.9660354254426264E-2</v>
      </c>
    </row>
    <row r="16" spans="1:8" x14ac:dyDescent="0.35">
      <c r="A16">
        <v>8</v>
      </c>
      <c r="F16">
        <f>COUNTIF(A$2:A$151,"&lt;="&amp;A16)</f>
        <v>18</v>
      </c>
      <c r="G16">
        <f t="shared" si="0"/>
        <v>0.12</v>
      </c>
      <c r="H16">
        <f t="shared" si="1"/>
        <v>0.15462344553407745</v>
      </c>
    </row>
    <row r="17" spans="1:8" x14ac:dyDescent="0.35">
      <c r="A17">
        <v>8</v>
      </c>
      <c r="F17">
        <f>COUNTIF(A$2:A$151,"&lt;="&amp;A17)</f>
        <v>18</v>
      </c>
      <c r="G17">
        <f t="shared" si="0"/>
        <v>0.12</v>
      </c>
      <c r="H17">
        <f t="shared" si="1"/>
        <v>0.15462344553407745</v>
      </c>
    </row>
    <row r="18" spans="1:8" x14ac:dyDescent="0.35">
      <c r="A18">
        <v>8</v>
      </c>
      <c r="F18">
        <f>COUNTIF(A$2:A$151,"&lt;="&amp;A18)</f>
        <v>18</v>
      </c>
      <c r="G18">
        <f t="shared" si="0"/>
        <v>0.12</v>
      </c>
      <c r="H18">
        <f t="shared" si="1"/>
        <v>0.15462344553407745</v>
      </c>
    </row>
    <row r="19" spans="1:8" x14ac:dyDescent="0.35">
      <c r="A19">
        <v>8</v>
      </c>
      <c r="F19">
        <f>COUNTIF(A$2:A$151,"&lt;="&amp;A19)</f>
        <v>18</v>
      </c>
      <c r="G19">
        <f t="shared" si="0"/>
        <v>0.12</v>
      </c>
      <c r="H19">
        <f t="shared" si="1"/>
        <v>0.15462344553407745</v>
      </c>
    </row>
    <row r="20" spans="1:8" x14ac:dyDescent="0.35">
      <c r="A20">
        <v>9</v>
      </c>
      <c r="F20">
        <f>COUNTIF(A$2:A$151,"&lt;="&amp;A20)</f>
        <v>24</v>
      </c>
      <c r="G20">
        <f t="shared" si="0"/>
        <v>0.16</v>
      </c>
      <c r="H20">
        <f t="shared" si="1"/>
        <v>0.17218846466745491</v>
      </c>
    </row>
    <row r="21" spans="1:8" x14ac:dyDescent="0.35">
      <c r="A21">
        <v>9</v>
      </c>
      <c r="F21">
        <f>COUNTIF(A$2:A$151,"&lt;="&amp;A21)</f>
        <v>24</v>
      </c>
      <c r="G21">
        <f t="shared" si="0"/>
        <v>0.16</v>
      </c>
      <c r="H21">
        <f t="shared" si="1"/>
        <v>0.17218846466745491</v>
      </c>
    </row>
    <row r="22" spans="1:8" x14ac:dyDescent="0.35">
      <c r="A22">
        <v>9</v>
      </c>
      <c r="F22">
        <f>COUNTIF(A$2:A$151,"&lt;="&amp;A22)</f>
        <v>24</v>
      </c>
      <c r="G22">
        <f t="shared" si="0"/>
        <v>0.16</v>
      </c>
      <c r="H22">
        <f t="shared" si="1"/>
        <v>0.17218846466745491</v>
      </c>
    </row>
    <row r="23" spans="1:8" x14ac:dyDescent="0.35">
      <c r="A23">
        <v>9</v>
      </c>
      <c r="F23">
        <f>COUNTIF(A$2:A$151,"&lt;="&amp;A23)</f>
        <v>24</v>
      </c>
      <c r="G23">
        <f t="shared" si="0"/>
        <v>0.16</v>
      </c>
      <c r="H23">
        <f t="shared" si="1"/>
        <v>0.17218846466745491</v>
      </c>
    </row>
    <row r="24" spans="1:8" x14ac:dyDescent="0.35">
      <c r="A24">
        <v>9</v>
      </c>
      <c r="F24">
        <f>COUNTIF(A$2:A$151,"&lt;="&amp;A24)</f>
        <v>24</v>
      </c>
      <c r="G24">
        <f t="shared" si="0"/>
        <v>0.16</v>
      </c>
      <c r="H24">
        <f t="shared" si="1"/>
        <v>0.17218846466745491</v>
      </c>
    </row>
    <row r="25" spans="1:8" x14ac:dyDescent="0.35">
      <c r="A25">
        <v>9</v>
      </c>
      <c r="F25">
        <f>COUNTIF(A$2:A$151,"&lt;="&amp;A25)</f>
        <v>24</v>
      </c>
      <c r="G25">
        <f t="shared" si="0"/>
        <v>0.16</v>
      </c>
      <c r="H25">
        <f t="shared" si="1"/>
        <v>0.17218846466745491</v>
      </c>
    </row>
    <row r="26" spans="1:8" x14ac:dyDescent="0.35">
      <c r="A26">
        <v>10</v>
      </c>
      <c r="F26">
        <f>COUNTIF(A$2:A$151,"&lt;="&amp;A26)</f>
        <v>28</v>
      </c>
      <c r="G26">
        <f t="shared" si="0"/>
        <v>0.18666666666666668</v>
      </c>
      <c r="H26">
        <f t="shared" si="1"/>
        <v>0.18938852229873476</v>
      </c>
    </row>
    <row r="27" spans="1:8" x14ac:dyDescent="0.35">
      <c r="A27">
        <v>10</v>
      </c>
      <c r="F27">
        <f>COUNTIF(A$2:A$151,"&lt;="&amp;A27)</f>
        <v>28</v>
      </c>
      <c r="G27">
        <f t="shared" si="0"/>
        <v>0.18666666666666668</v>
      </c>
      <c r="H27">
        <f t="shared" si="1"/>
        <v>0.18938852229873476</v>
      </c>
    </row>
    <row r="28" spans="1:8" x14ac:dyDescent="0.35">
      <c r="A28">
        <v>10</v>
      </c>
      <c r="F28">
        <f>COUNTIF(A$2:A$151,"&lt;="&amp;A28)</f>
        <v>28</v>
      </c>
      <c r="G28">
        <f t="shared" si="0"/>
        <v>0.18666666666666668</v>
      </c>
      <c r="H28">
        <f t="shared" si="1"/>
        <v>0.18938852229873476</v>
      </c>
    </row>
    <row r="29" spans="1:8" x14ac:dyDescent="0.35">
      <c r="A29">
        <v>10</v>
      </c>
      <c r="F29">
        <f>COUNTIF(A$2:A$151,"&lt;="&amp;A29)</f>
        <v>28</v>
      </c>
      <c r="G29">
        <f t="shared" si="0"/>
        <v>0.18666666666666668</v>
      </c>
      <c r="H29">
        <f t="shared" si="1"/>
        <v>0.18938852229873476</v>
      </c>
    </row>
    <row r="30" spans="1:8" x14ac:dyDescent="0.35">
      <c r="A30">
        <v>11</v>
      </c>
      <c r="F30">
        <f>COUNTIF(A$2:A$151,"&lt;="&amp;A30)</f>
        <v>31</v>
      </c>
      <c r="G30">
        <f t="shared" si="0"/>
        <v>0.20666666666666667</v>
      </c>
      <c r="H30">
        <f t="shared" si="1"/>
        <v>0.20623120150522561</v>
      </c>
    </row>
    <row r="31" spans="1:8" x14ac:dyDescent="0.35">
      <c r="A31">
        <v>11</v>
      </c>
      <c r="F31">
        <f>COUNTIF(A$2:A$151,"&lt;="&amp;A31)</f>
        <v>31</v>
      </c>
      <c r="G31">
        <f t="shared" si="0"/>
        <v>0.20666666666666667</v>
      </c>
      <c r="H31">
        <f t="shared" si="1"/>
        <v>0.20623120150522561</v>
      </c>
    </row>
    <row r="32" spans="1:8" x14ac:dyDescent="0.35">
      <c r="A32">
        <v>11</v>
      </c>
      <c r="F32">
        <f>COUNTIF(A$2:A$151,"&lt;="&amp;A32)</f>
        <v>31</v>
      </c>
      <c r="G32">
        <f t="shared" si="0"/>
        <v>0.20666666666666667</v>
      </c>
      <c r="H32">
        <f t="shared" si="1"/>
        <v>0.20623120150522561</v>
      </c>
    </row>
    <row r="33" spans="1:8" x14ac:dyDescent="0.35">
      <c r="A33">
        <v>12</v>
      </c>
      <c r="F33">
        <f>COUNTIF(A$2:A$151,"&lt;="&amp;A33)</f>
        <v>32</v>
      </c>
      <c r="G33">
        <f t="shared" si="0"/>
        <v>0.21333333333333335</v>
      </c>
      <c r="H33">
        <f t="shared" si="1"/>
        <v>0.22272392780498335</v>
      </c>
    </row>
    <row r="34" spans="1:8" x14ac:dyDescent="0.35">
      <c r="A34">
        <v>13</v>
      </c>
      <c r="F34">
        <f>COUNTIF(A$2:A$151,"&lt;="&amp;A34)</f>
        <v>34</v>
      </c>
      <c r="G34">
        <f t="shared" si="0"/>
        <v>0.22666666666666666</v>
      </c>
      <c r="H34">
        <f t="shared" si="1"/>
        <v>0.23887397243053754</v>
      </c>
    </row>
    <row r="35" spans="1:8" x14ac:dyDescent="0.35">
      <c r="A35">
        <v>13</v>
      </c>
      <c r="F35">
        <f>COUNTIF(A$2:A$151,"&lt;="&amp;A35)</f>
        <v>34</v>
      </c>
      <c r="G35">
        <f t="shared" si="0"/>
        <v>0.22666666666666666</v>
      </c>
      <c r="H35">
        <f t="shared" si="1"/>
        <v>0.23887397243053754</v>
      </c>
    </row>
    <row r="36" spans="1:8" x14ac:dyDescent="0.35">
      <c r="A36">
        <v>14</v>
      </c>
      <c r="F36">
        <f>COUNTIF(A$2:A$151,"&lt;="&amp;A36)</f>
        <v>39</v>
      </c>
      <c r="G36">
        <f t="shared" si="0"/>
        <v>0.26</v>
      </c>
      <c r="H36">
        <f t="shared" si="1"/>
        <v>0.25468845553459685</v>
      </c>
    </row>
    <row r="37" spans="1:8" x14ac:dyDescent="0.35">
      <c r="A37">
        <v>14</v>
      </c>
      <c r="F37">
        <f>COUNTIF(A$2:A$151,"&lt;="&amp;A37)</f>
        <v>39</v>
      </c>
      <c r="G37">
        <f t="shared" si="0"/>
        <v>0.26</v>
      </c>
      <c r="H37">
        <f t="shared" si="1"/>
        <v>0.25468845553459685</v>
      </c>
    </row>
    <row r="38" spans="1:8" x14ac:dyDescent="0.35">
      <c r="A38">
        <v>14</v>
      </c>
      <c r="F38">
        <f>COUNTIF(A$2:A$151,"&lt;="&amp;A38)</f>
        <v>39</v>
      </c>
      <c r="G38">
        <f t="shared" si="0"/>
        <v>0.26</v>
      </c>
      <c r="H38">
        <f t="shared" si="1"/>
        <v>0.25468845553459685</v>
      </c>
    </row>
    <row r="39" spans="1:8" x14ac:dyDescent="0.35">
      <c r="A39">
        <v>14</v>
      </c>
      <c r="F39">
        <f>COUNTIF(A$2:A$151,"&lt;="&amp;A39)</f>
        <v>39</v>
      </c>
      <c r="G39">
        <f t="shared" si="0"/>
        <v>0.26</v>
      </c>
      <c r="H39">
        <f t="shared" si="1"/>
        <v>0.25468845553459685</v>
      </c>
    </row>
    <row r="40" spans="1:8" x14ac:dyDescent="0.35">
      <c r="A40">
        <v>14</v>
      </c>
      <c r="F40">
        <f>COUNTIF(A$2:A$151,"&lt;="&amp;A40)</f>
        <v>39</v>
      </c>
      <c r="G40">
        <f t="shared" si="0"/>
        <v>0.26</v>
      </c>
      <c r="H40">
        <f t="shared" si="1"/>
        <v>0.25468845553459685</v>
      </c>
    </row>
    <row r="41" spans="1:8" x14ac:dyDescent="0.35">
      <c r="A41">
        <v>15</v>
      </c>
      <c r="F41">
        <f>COUNTIF(A$2:A$151,"&lt;="&amp;A41)</f>
        <v>41</v>
      </c>
      <c r="G41">
        <f t="shared" si="0"/>
        <v>0.27333333333333332</v>
      </c>
      <c r="H41">
        <f t="shared" si="1"/>
        <v>0.2701743493291468</v>
      </c>
    </row>
    <row r="42" spans="1:8" x14ac:dyDescent="0.35">
      <c r="A42">
        <v>15</v>
      </c>
      <c r="F42">
        <f>COUNTIF(A$2:A$151,"&lt;="&amp;A42)</f>
        <v>41</v>
      </c>
      <c r="G42">
        <f t="shared" si="0"/>
        <v>0.27333333333333332</v>
      </c>
      <c r="H42">
        <f t="shared" si="1"/>
        <v>0.2701743493291468</v>
      </c>
    </row>
    <row r="43" spans="1:8" x14ac:dyDescent="0.35">
      <c r="A43">
        <v>16</v>
      </c>
      <c r="F43">
        <f>COUNTIF(A$2:A$151,"&lt;="&amp;A43)</f>
        <v>43</v>
      </c>
      <c r="G43">
        <f t="shared" si="0"/>
        <v>0.28666666666666668</v>
      </c>
      <c r="H43">
        <f t="shared" si="1"/>
        <v>0.28533848115932509</v>
      </c>
    </row>
    <row r="44" spans="1:8" x14ac:dyDescent="0.35">
      <c r="A44">
        <v>16</v>
      </c>
      <c r="F44">
        <f>COUNTIF(A$2:A$151,"&lt;="&amp;A44)</f>
        <v>43</v>
      </c>
      <c r="G44">
        <f t="shared" si="0"/>
        <v>0.28666666666666668</v>
      </c>
      <c r="H44">
        <f t="shared" si="1"/>
        <v>0.28533848115932509</v>
      </c>
    </row>
    <row r="45" spans="1:8" x14ac:dyDescent="0.35">
      <c r="A45">
        <v>17</v>
      </c>
      <c r="F45">
        <f>COUNTIF(A$2:A$151,"&lt;="&amp;A45)</f>
        <v>44</v>
      </c>
      <c r="G45">
        <f t="shared" si="0"/>
        <v>0.29333333333333333</v>
      </c>
      <c r="H45">
        <f t="shared" si="1"/>
        <v>0.30018753651342772</v>
      </c>
    </row>
    <row r="46" spans="1:8" x14ac:dyDescent="0.35">
      <c r="A46">
        <v>18</v>
      </c>
      <c r="F46">
        <f>COUNTIF(A$2:A$151,"&lt;="&amp;A46)</f>
        <v>48</v>
      </c>
      <c r="G46">
        <f t="shared" si="0"/>
        <v>0.32</v>
      </c>
      <c r="H46">
        <f t="shared" si="1"/>
        <v>0.3147280619703744</v>
      </c>
    </row>
    <row r="47" spans="1:8" x14ac:dyDescent="0.35">
      <c r="A47">
        <v>18</v>
      </c>
      <c r="F47">
        <f>COUNTIF(A$2:A$151,"&lt;="&amp;A47)</f>
        <v>48</v>
      </c>
      <c r="G47">
        <f t="shared" si="0"/>
        <v>0.32</v>
      </c>
      <c r="H47">
        <f t="shared" si="1"/>
        <v>0.3147280619703744</v>
      </c>
    </row>
    <row r="48" spans="1:8" x14ac:dyDescent="0.35">
      <c r="A48">
        <v>18</v>
      </c>
      <c r="F48">
        <f>COUNTIF(A$2:A$151,"&lt;="&amp;A48)</f>
        <v>48</v>
      </c>
      <c r="G48">
        <f t="shared" si="0"/>
        <v>0.32</v>
      </c>
      <c r="H48">
        <f t="shared" si="1"/>
        <v>0.3147280619703744</v>
      </c>
    </row>
    <row r="49" spans="1:8" x14ac:dyDescent="0.35">
      <c r="A49">
        <v>18</v>
      </c>
      <c r="F49">
        <f>COUNTIF(A$2:A$151,"&lt;="&amp;A49)</f>
        <v>48</v>
      </c>
      <c r="G49">
        <f t="shared" si="0"/>
        <v>0.32</v>
      </c>
      <c r="H49">
        <f t="shared" si="1"/>
        <v>0.3147280619703744</v>
      </c>
    </row>
    <row r="50" spans="1:8" x14ac:dyDescent="0.35">
      <c r="A50">
        <v>20</v>
      </c>
      <c r="F50">
        <f>COUNTIF(A$2:A$151,"&lt;="&amp;A50)</f>
        <v>50</v>
      </c>
      <c r="G50">
        <f t="shared" si="0"/>
        <v>0.33333333333333331</v>
      </c>
      <c r="H50">
        <f t="shared" si="1"/>
        <v>0.34290903221897118</v>
      </c>
    </row>
    <row r="51" spans="1:8" x14ac:dyDescent="0.35">
      <c r="A51">
        <v>20</v>
      </c>
      <c r="F51">
        <f>COUNTIF(A$2:A$151,"&lt;="&amp;A51)</f>
        <v>50</v>
      </c>
      <c r="G51">
        <f t="shared" si="0"/>
        <v>0.33333333333333331</v>
      </c>
      <c r="H51">
        <f t="shared" si="1"/>
        <v>0.34290903221897118</v>
      </c>
    </row>
    <row r="52" spans="1:8" x14ac:dyDescent="0.35">
      <c r="A52">
        <v>21</v>
      </c>
      <c r="F52">
        <f>COUNTIF(A$2:A$151,"&lt;="&amp;A52)</f>
        <v>52</v>
      </c>
      <c r="G52">
        <f t="shared" si="0"/>
        <v>0.34666666666666668</v>
      </c>
      <c r="H52">
        <f t="shared" si="1"/>
        <v>0.35656190129899307</v>
      </c>
    </row>
    <row r="53" spans="1:8" x14ac:dyDescent="0.35">
      <c r="A53">
        <v>21</v>
      </c>
      <c r="F53">
        <f>COUNTIF(A$2:A$151,"&lt;="&amp;A53)</f>
        <v>52</v>
      </c>
      <c r="G53">
        <f t="shared" si="0"/>
        <v>0.34666666666666668</v>
      </c>
      <c r="H53">
        <f t="shared" si="1"/>
        <v>0.35656190129899307</v>
      </c>
    </row>
    <row r="54" spans="1:8" x14ac:dyDescent="0.35">
      <c r="A54">
        <v>22</v>
      </c>
      <c r="F54">
        <f>COUNTIF(A$2:A$151,"&lt;="&amp;A54)</f>
        <v>53</v>
      </c>
      <c r="G54">
        <f t="shared" si="0"/>
        <v>0.35333333333333333</v>
      </c>
      <c r="H54">
        <f t="shared" si="1"/>
        <v>0.36993109453616224</v>
      </c>
    </row>
    <row r="55" spans="1:8" x14ac:dyDescent="0.35">
      <c r="A55">
        <v>23</v>
      </c>
      <c r="F55">
        <f>COUNTIF(A$2:A$151,"&lt;="&amp;A55)</f>
        <v>54</v>
      </c>
      <c r="G55">
        <f t="shared" si="0"/>
        <v>0.36</v>
      </c>
      <c r="H55">
        <f t="shared" si="1"/>
        <v>0.38302250607502414</v>
      </c>
    </row>
    <row r="56" spans="1:8" x14ac:dyDescent="0.35">
      <c r="A56">
        <v>24</v>
      </c>
      <c r="F56">
        <f>COUNTIF(A$2:A$151,"&lt;="&amp;A56)</f>
        <v>55</v>
      </c>
      <c r="G56">
        <f t="shared" si="0"/>
        <v>0.36666666666666664</v>
      </c>
      <c r="H56">
        <f t="shared" si="1"/>
        <v>0.39584190759308724</v>
      </c>
    </row>
    <row r="57" spans="1:8" x14ac:dyDescent="0.35">
      <c r="A57">
        <v>25</v>
      </c>
      <c r="F57">
        <f>COUNTIF(A$2:A$151,"&lt;="&amp;A57)</f>
        <v>56</v>
      </c>
      <c r="G57">
        <f t="shared" si="0"/>
        <v>0.37333333333333335</v>
      </c>
      <c r="H57">
        <f t="shared" si="1"/>
        <v>0.40839495084541233</v>
      </c>
    </row>
    <row r="58" spans="1:8" x14ac:dyDescent="0.35">
      <c r="A58">
        <v>26</v>
      </c>
      <c r="F58">
        <f>COUNTIF(A$2:A$151,"&lt;="&amp;A58)</f>
        <v>58</v>
      </c>
      <c r="G58">
        <f t="shared" si="0"/>
        <v>0.38666666666666666</v>
      </c>
      <c r="H58">
        <f t="shared" si="1"/>
        <v>0.42068717015632995</v>
      </c>
    </row>
    <row r="59" spans="1:8" x14ac:dyDescent="0.35">
      <c r="A59">
        <v>26</v>
      </c>
      <c r="F59">
        <f>COUNTIF(A$2:A$151,"&lt;="&amp;A59)</f>
        <v>58</v>
      </c>
      <c r="G59">
        <f t="shared" si="0"/>
        <v>0.38666666666666666</v>
      </c>
      <c r="H59">
        <f t="shared" si="1"/>
        <v>0.42068717015632995</v>
      </c>
    </row>
    <row r="60" spans="1:8" x14ac:dyDescent="0.35">
      <c r="A60">
        <v>27</v>
      </c>
      <c r="F60">
        <f>COUNTIF(A$2:A$151,"&lt;="&amp;A60)</f>
        <v>59</v>
      </c>
      <c r="G60">
        <f t="shared" si="0"/>
        <v>0.39333333333333331</v>
      </c>
      <c r="H60">
        <f t="shared" si="1"/>
        <v>0.4327239848593869</v>
      </c>
    </row>
    <row r="61" spans="1:8" x14ac:dyDescent="0.35">
      <c r="A61">
        <v>29</v>
      </c>
      <c r="F61">
        <f>COUNTIF(A$2:A$151,"&lt;="&amp;A61)</f>
        <v>61</v>
      </c>
      <c r="G61">
        <f t="shared" si="0"/>
        <v>0.40666666666666668</v>
      </c>
      <c r="H61">
        <f t="shared" si="1"/>
        <v>0.45605251710803851</v>
      </c>
    </row>
    <row r="62" spans="1:8" x14ac:dyDescent="0.35">
      <c r="A62">
        <v>29</v>
      </c>
      <c r="F62">
        <f>COUNTIF(A$2:A$151,"&lt;="&amp;A62)</f>
        <v>61</v>
      </c>
      <c r="G62">
        <f t="shared" si="0"/>
        <v>0.40666666666666668</v>
      </c>
      <c r="H62">
        <f t="shared" si="1"/>
        <v>0.45605251710803851</v>
      </c>
    </row>
    <row r="63" spans="1:8" x14ac:dyDescent="0.35">
      <c r="A63">
        <v>30</v>
      </c>
      <c r="F63">
        <f>COUNTIF(A$2:A$151,"&lt;="&amp;A63)</f>
        <v>64</v>
      </c>
      <c r="G63">
        <f t="shared" si="0"/>
        <v>0.42666666666666669</v>
      </c>
      <c r="H63">
        <f t="shared" si="1"/>
        <v>0.46735451962286578</v>
      </c>
    </row>
    <row r="64" spans="1:8" x14ac:dyDescent="0.35">
      <c r="A64">
        <v>30</v>
      </c>
      <c r="F64">
        <f>COUNTIF(A$2:A$151,"&lt;="&amp;A64)</f>
        <v>64</v>
      </c>
      <c r="G64">
        <f t="shared" si="0"/>
        <v>0.42666666666666669</v>
      </c>
      <c r="H64">
        <f t="shared" si="1"/>
        <v>0.46735451962286578</v>
      </c>
    </row>
    <row r="65" spans="1:8" x14ac:dyDescent="0.35">
      <c r="A65">
        <v>30</v>
      </c>
      <c r="F65">
        <f>COUNTIF(A$2:A$151,"&lt;="&amp;A65)</f>
        <v>64</v>
      </c>
      <c r="G65">
        <f t="shared" si="0"/>
        <v>0.42666666666666669</v>
      </c>
      <c r="H65">
        <f t="shared" si="1"/>
        <v>0.46735451962286578</v>
      </c>
    </row>
    <row r="66" spans="1:8" x14ac:dyDescent="0.35">
      <c r="A66">
        <v>31</v>
      </c>
      <c r="F66">
        <f>COUNTIF(A$2:A$151,"&lt;="&amp;A66)</f>
        <v>67</v>
      </c>
      <c r="G66">
        <f t="shared" si="0"/>
        <v>0.44666666666666666</v>
      </c>
      <c r="H66">
        <f t="shared" si="1"/>
        <v>0.4784216920026842</v>
      </c>
    </row>
    <row r="67" spans="1:8" x14ac:dyDescent="0.35">
      <c r="A67">
        <v>31</v>
      </c>
      <c r="F67">
        <f>COUNTIF(A$2:A$151,"&lt;="&amp;A67)</f>
        <v>67</v>
      </c>
      <c r="G67">
        <f t="shared" ref="G67:G130" si="2">F67/$D$6</f>
        <v>0.44666666666666666</v>
      </c>
      <c r="H67">
        <f t="shared" ref="H67:H130" si="3">_xlfn.EXPON.DIST(A67,$D$9,TRUE)</f>
        <v>0.4784216920026842</v>
      </c>
    </row>
    <row r="68" spans="1:8" x14ac:dyDescent="0.35">
      <c r="A68">
        <v>31</v>
      </c>
      <c r="F68">
        <f>COUNTIF(A$2:A$151,"&lt;="&amp;A68)</f>
        <v>67</v>
      </c>
      <c r="G68">
        <f t="shared" si="2"/>
        <v>0.44666666666666666</v>
      </c>
      <c r="H68">
        <f t="shared" si="3"/>
        <v>0.4784216920026842</v>
      </c>
    </row>
    <row r="69" spans="1:8" x14ac:dyDescent="0.35">
      <c r="A69">
        <v>32</v>
      </c>
      <c r="F69">
        <f>COUNTIF(A$2:A$151,"&lt;="&amp;A69)</f>
        <v>68</v>
      </c>
      <c r="G69">
        <f t="shared" si="2"/>
        <v>0.45333333333333331</v>
      </c>
      <c r="H69">
        <f t="shared" si="3"/>
        <v>0.48925891348833961</v>
      </c>
    </row>
    <row r="70" spans="1:8" x14ac:dyDescent="0.35">
      <c r="A70">
        <v>33</v>
      </c>
      <c r="F70">
        <f>COUNTIF(A$2:A$151,"&lt;="&amp;A70)</f>
        <v>70</v>
      </c>
      <c r="G70">
        <f t="shared" si="2"/>
        <v>0.46666666666666667</v>
      </c>
      <c r="H70">
        <f t="shared" si="3"/>
        <v>0.49987096194105191</v>
      </c>
    </row>
    <row r="71" spans="1:8" x14ac:dyDescent="0.35">
      <c r="A71">
        <v>33</v>
      </c>
      <c r="F71">
        <f>COUNTIF(A$2:A$151,"&lt;="&amp;A71)</f>
        <v>70</v>
      </c>
      <c r="G71">
        <f t="shared" si="2"/>
        <v>0.46666666666666667</v>
      </c>
      <c r="H71">
        <f t="shared" si="3"/>
        <v>0.49987096194105191</v>
      </c>
    </row>
    <row r="72" spans="1:8" x14ac:dyDescent="0.35">
      <c r="A72">
        <v>34</v>
      </c>
      <c r="F72">
        <f>COUNTIF(A$2:A$151,"&lt;="&amp;A72)</f>
        <v>71</v>
      </c>
      <c r="G72">
        <f t="shared" si="2"/>
        <v>0.47333333333333333</v>
      </c>
      <c r="H72">
        <f t="shared" si="3"/>
        <v>0.51026251594885497</v>
      </c>
    </row>
    <row r="73" spans="1:8" x14ac:dyDescent="0.35">
      <c r="A73">
        <v>36</v>
      </c>
      <c r="F73">
        <f>COUNTIF(A$2:A$151,"&lt;="&amp;A73)</f>
        <v>72</v>
      </c>
      <c r="G73">
        <f t="shared" si="2"/>
        <v>0.48</v>
      </c>
      <c r="H73">
        <f t="shared" si="3"/>
        <v>0.53040237094912102</v>
      </c>
    </row>
    <row r="74" spans="1:8" x14ac:dyDescent="0.35">
      <c r="A74">
        <v>37</v>
      </c>
      <c r="F74">
        <f>COUNTIF(A$2:A$151,"&lt;="&amp;A74)</f>
        <v>75</v>
      </c>
      <c r="G74">
        <f t="shared" si="2"/>
        <v>0.5</v>
      </c>
      <c r="H74">
        <f t="shared" si="3"/>
        <v>0.54015955110238234</v>
      </c>
    </row>
    <row r="75" spans="1:8" x14ac:dyDescent="0.35">
      <c r="A75">
        <v>37</v>
      </c>
      <c r="F75">
        <f>COUNTIF(A$2:A$151,"&lt;="&amp;A75)</f>
        <v>75</v>
      </c>
      <c r="G75">
        <f t="shared" si="2"/>
        <v>0.5</v>
      </c>
      <c r="H75">
        <f t="shared" si="3"/>
        <v>0.54015955110238234</v>
      </c>
    </row>
    <row r="76" spans="1:8" x14ac:dyDescent="0.35">
      <c r="A76">
        <v>37</v>
      </c>
      <c r="F76">
        <f>COUNTIF(A$2:A$151,"&lt;="&amp;A76)</f>
        <v>75</v>
      </c>
      <c r="G76">
        <f t="shared" si="2"/>
        <v>0.5</v>
      </c>
      <c r="H76">
        <f t="shared" si="3"/>
        <v>0.54015955110238234</v>
      </c>
    </row>
    <row r="77" spans="1:8" x14ac:dyDescent="0.35">
      <c r="A77">
        <v>40</v>
      </c>
      <c r="F77">
        <f>COUNTIF(A$2:A$151,"&lt;="&amp;A77)</f>
        <v>78</v>
      </c>
      <c r="G77">
        <f t="shared" si="2"/>
        <v>0.52</v>
      </c>
      <c r="H77">
        <f t="shared" si="3"/>
        <v>0.56823146006059089</v>
      </c>
    </row>
    <row r="78" spans="1:8" x14ac:dyDescent="0.35">
      <c r="A78">
        <v>40</v>
      </c>
      <c r="F78">
        <f>COUNTIF(A$2:A$151,"&lt;="&amp;A78)</f>
        <v>78</v>
      </c>
      <c r="G78">
        <f t="shared" si="2"/>
        <v>0.52</v>
      </c>
      <c r="H78">
        <f t="shared" si="3"/>
        <v>0.56823146006059089</v>
      </c>
    </row>
    <row r="79" spans="1:8" x14ac:dyDescent="0.35">
      <c r="A79">
        <v>40</v>
      </c>
      <c r="F79">
        <f>COUNTIF(A$2:A$151,"&lt;="&amp;A79)</f>
        <v>78</v>
      </c>
      <c r="G79">
        <f t="shared" si="2"/>
        <v>0.52</v>
      </c>
      <c r="H79">
        <f t="shared" si="3"/>
        <v>0.56823146006059089</v>
      </c>
    </row>
    <row r="80" spans="1:8" x14ac:dyDescent="0.35">
      <c r="A80">
        <v>41</v>
      </c>
      <c r="F80">
        <f>COUNTIF(A$2:A$151,"&lt;="&amp;A80)</f>
        <v>79</v>
      </c>
      <c r="G80">
        <f t="shared" si="2"/>
        <v>0.52666666666666662</v>
      </c>
      <c r="H80">
        <f t="shared" si="3"/>
        <v>0.57720263701737029</v>
      </c>
    </row>
    <row r="81" spans="1:8" x14ac:dyDescent="0.35">
      <c r="A81">
        <v>42</v>
      </c>
      <c r="F81">
        <f>COUNTIF(A$2:A$151,"&lt;="&amp;A81)</f>
        <v>80</v>
      </c>
      <c r="G81">
        <f t="shared" si="2"/>
        <v>0.53333333333333333</v>
      </c>
      <c r="H81">
        <f t="shared" si="3"/>
        <v>0.58598741314003333</v>
      </c>
    </row>
    <row r="82" spans="1:8" x14ac:dyDescent="0.35">
      <c r="A82">
        <v>43</v>
      </c>
      <c r="F82">
        <f>COUNTIF(A$2:A$151,"&lt;="&amp;A82)</f>
        <v>83</v>
      </c>
      <c r="G82">
        <f t="shared" si="2"/>
        <v>0.55333333333333334</v>
      </c>
      <c r="H82">
        <f t="shared" si="3"/>
        <v>0.59458966141772374</v>
      </c>
    </row>
    <row r="83" spans="1:8" x14ac:dyDescent="0.35">
      <c r="A83">
        <v>43</v>
      </c>
      <c r="F83">
        <f>COUNTIF(A$2:A$151,"&lt;="&amp;A83)</f>
        <v>83</v>
      </c>
      <c r="G83">
        <f t="shared" si="2"/>
        <v>0.55333333333333334</v>
      </c>
      <c r="H83">
        <f t="shared" si="3"/>
        <v>0.59458966141772374</v>
      </c>
    </row>
    <row r="84" spans="1:8" x14ac:dyDescent="0.35">
      <c r="A84">
        <v>43</v>
      </c>
      <c r="F84">
        <f>COUNTIF(A$2:A$151,"&lt;="&amp;A84)</f>
        <v>83</v>
      </c>
      <c r="G84">
        <f t="shared" si="2"/>
        <v>0.55333333333333334</v>
      </c>
      <c r="H84">
        <f t="shared" si="3"/>
        <v>0.59458966141772374</v>
      </c>
    </row>
    <row r="85" spans="1:8" x14ac:dyDescent="0.35">
      <c r="A85">
        <v>45</v>
      </c>
      <c r="F85">
        <f>COUNTIF(A$2:A$151,"&lt;="&amp;A85)</f>
        <v>84</v>
      </c>
      <c r="G85">
        <f t="shared" si="2"/>
        <v>0.56000000000000005</v>
      </c>
      <c r="H85">
        <f t="shared" si="3"/>
        <v>0.6112616657068688</v>
      </c>
    </row>
    <row r="86" spans="1:8" x14ac:dyDescent="0.35">
      <c r="A86">
        <v>46</v>
      </c>
      <c r="F86">
        <f>COUNTIF(A$2:A$151,"&lt;="&amp;A86)</f>
        <v>86</v>
      </c>
      <c r="G86">
        <f t="shared" si="2"/>
        <v>0.57333333333333336</v>
      </c>
      <c r="H86">
        <f t="shared" si="3"/>
        <v>0.61933877199005627</v>
      </c>
    </row>
    <row r="87" spans="1:8" x14ac:dyDescent="0.35">
      <c r="A87">
        <v>46</v>
      </c>
      <c r="F87">
        <f>COUNTIF(A$2:A$151,"&lt;="&amp;A87)</f>
        <v>86</v>
      </c>
      <c r="G87">
        <f t="shared" si="2"/>
        <v>0.57333333333333336</v>
      </c>
      <c r="H87">
        <f t="shared" si="3"/>
        <v>0.61933877199005627</v>
      </c>
    </row>
    <row r="88" spans="1:8" x14ac:dyDescent="0.35">
      <c r="A88">
        <v>47</v>
      </c>
      <c r="F88">
        <f>COUNTIF(A$2:A$151,"&lt;="&amp;A88)</f>
        <v>87</v>
      </c>
      <c r="G88">
        <f t="shared" si="2"/>
        <v>0.57999999999999996</v>
      </c>
      <c r="H88">
        <f t="shared" si="3"/>
        <v>0.62724805421228902</v>
      </c>
    </row>
    <row r="89" spans="1:8" x14ac:dyDescent="0.35">
      <c r="A89">
        <v>48</v>
      </c>
      <c r="F89">
        <f>COUNTIF(A$2:A$151,"&lt;="&amp;A89)</f>
        <v>88</v>
      </c>
      <c r="G89">
        <f t="shared" si="2"/>
        <v>0.58666666666666667</v>
      </c>
      <c r="H89">
        <f t="shared" si="3"/>
        <v>0.63499299937924025</v>
      </c>
    </row>
    <row r="90" spans="1:8" x14ac:dyDescent="0.35">
      <c r="A90">
        <v>49</v>
      </c>
      <c r="F90">
        <f>COUNTIF(A$2:A$151,"&lt;="&amp;A90)</f>
        <v>91</v>
      </c>
      <c r="G90">
        <f t="shared" si="2"/>
        <v>0.60666666666666669</v>
      </c>
      <c r="H90">
        <f t="shared" si="3"/>
        <v>0.64257702204446643</v>
      </c>
    </row>
    <row r="91" spans="1:8" x14ac:dyDescent="0.35">
      <c r="A91">
        <v>49</v>
      </c>
      <c r="F91">
        <f>COUNTIF(A$2:A$151,"&lt;="&amp;A91)</f>
        <v>91</v>
      </c>
      <c r="G91">
        <f t="shared" si="2"/>
        <v>0.60666666666666669</v>
      </c>
      <c r="H91">
        <f t="shared" si="3"/>
        <v>0.64257702204446643</v>
      </c>
    </row>
    <row r="92" spans="1:8" x14ac:dyDescent="0.35">
      <c r="A92">
        <v>49</v>
      </c>
      <c r="F92">
        <f>COUNTIF(A$2:A$151,"&lt;="&amp;A92)</f>
        <v>91</v>
      </c>
      <c r="G92">
        <f t="shared" si="2"/>
        <v>0.60666666666666669</v>
      </c>
      <c r="H92">
        <f t="shared" si="3"/>
        <v>0.64257702204446643</v>
      </c>
    </row>
    <row r="93" spans="1:8" x14ac:dyDescent="0.35">
      <c r="A93">
        <v>50</v>
      </c>
      <c r="F93">
        <f>COUNTIF(A$2:A$151,"&lt;="&amp;A93)</f>
        <v>92</v>
      </c>
      <c r="G93">
        <f t="shared" si="2"/>
        <v>0.61333333333333329</v>
      </c>
      <c r="H93">
        <f t="shared" si="3"/>
        <v>0.65000346581479795</v>
      </c>
    </row>
    <row r="94" spans="1:8" x14ac:dyDescent="0.35">
      <c r="A94">
        <v>51</v>
      </c>
      <c r="F94">
        <f>COUNTIF(A$2:A$151,"&lt;="&amp;A94)</f>
        <v>95</v>
      </c>
      <c r="G94">
        <f t="shared" si="2"/>
        <v>0.6333333333333333</v>
      </c>
      <c r="H94">
        <f t="shared" si="3"/>
        <v>0.65727560482445224</v>
      </c>
    </row>
    <row r="95" spans="1:8" x14ac:dyDescent="0.35">
      <c r="A95">
        <v>51</v>
      </c>
      <c r="F95">
        <f>COUNTIF(A$2:A$151,"&lt;="&amp;A95)</f>
        <v>95</v>
      </c>
      <c r="G95">
        <f t="shared" si="2"/>
        <v>0.6333333333333333</v>
      </c>
      <c r="H95">
        <f t="shared" si="3"/>
        <v>0.65727560482445224</v>
      </c>
    </row>
    <row r="96" spans="1:8" x14ac:dyDescent="0.35">
      <c r="A96">
        <v>51</v>
      </c>
      <c r="F96">
        <f>COUNTIF(A$2:A$151,"&lt;="&amp;A96)</f>
        <v>95</v>
      </c>
      <c r="G96">
        <f t="shared" si="2"/>
        <v>0.6333333333333333</v>
      </c>
      <c r="H96">
        <f t="shared" si="3"/>
        <v>0.65727560482445224</v>
      </c>
    </row>
    <row r="97" spans="1:8" x14ac:dyDescent="0.35">
      <c r="A97">
        <v>55</v>
      </c>
      <c r="F97">
        <f>COUNTIF(A$2:A$151,"&lt;="&amp;A97)</f>
        <v>96</v>
      </c>
      <c r="G97">
        <f t="shared" si="2"/>
        <v>0.64</v>
      </c>
      <c r="H97">
        <f t="shared" si="3"/>
        <v>0.68488424439951645</v>
      </c>
    </row>
    <row r="98" spans="1:8" x14ac:dyDescent="0.35">
      <c r="A98">
        <v>56</v>
      </c>
      <c r="F98">
        <f>COUNTIF(A$2:A$151,"&lt;="&amp;A98)</f>
        <v>97</v>
      </c>
      <c r="G98">
        <f t="shared" si="2"/>
        <v>0.64666666666666661</v>
      </c>
      <c r="H98">
        <f t="shared" si="3"/>
        <v>0.69143163945928132</v>
      </c>
    </row>
    <row r="99" spans="1:8" x14ac:dyDescent="0.35">
      <c r="A99">
        <v>57</v>
      </c>
      <c r="F99">
        <f>COUNTIF(A$2:A$151,"&lt;="&amp;A99)</f>
        <v>102</v>
      </c>
      <c r="G99">
        <f t="shared" si="2"/>
        <v>0.68</v>
      </c>
      <c r="H99">
        <f t="shared" si="3"/>
        <v>0.69784299440900166</v>
      </c>
    </row>
    <row r="100" spans="1:8" x14ac:dyDescent="0.35">
      <c r="A100">
        <v>57</v>
      </c>
      <c r="F100">
        <f>COUNTIF(A$2:A$151,"&lt;="&amp;A100)</f>
        <v>102</v>
      </c>
      <c r="G100">
        <f t="shared" si="2"/>
        <v>0.68</v>
      </c>
      <c r="H100">
        <f t="shared" si="3"/>
        <v>0.69784299440900166</v>
      </c>
    </row>
    <row r="101" spans="1:8" x14ac:dyDescent="0.35">
      <c r="A101">
        <v>57</v>
      </c>
      <c r="F101">
        <f>COUNTIF(A$2:A$151,"&lt;="&amp;A101)</f>
        <v>102</v>
      </c>
      <c r="G101">
        <f t="shared" si="2"/>
        <v>0.68</v>
      </c>
      <c r="H101">
        <f t="shared" si="3"/>
        <v>0.69784299440900166</v>
      </c>
    </row>
    <row r="102" spans="1:8" x14ac:dyDescent="0.35">
      <c r="A102">
        <v>57</v>
      </c>
      <c r="F102">
        <f>COUNTIF(A$2:A$151,"&lt;="&amp;A102)</f>
        <v>102</v>
      </c>
      <c r="G102">
        <f t="shared" si="2"/>
        <v>0.68</v>
      </c>
      <c r="H102">
        <f t="shared" si="3"/>
        <v>0.69784299440900166</v>
      </c>
    </row>
    <row r="103" spans="1:8" x14ac:dyDescent="0.35">
      <c r="A103">
        <v>57</v>
      </c>
      <c r="F103">
        <f>COUNTIF(A$2:A$151,"&lt;="&amp;A103)</f>
        <v>102</v>
      </c>
      <c r="G103">
        <f t="shared" si="2"/>
        <v>0.68</v>
      </c>
      <c r="H103">
        <f t="shared" si="3"/>
        <v>0.69784299440900166</v>
      </c>
    </row>
    <row r="104" spans="1:8" x14ac:dyDescent="0.35">
      <c r="A104">
        <v>58</v>
      </c>
      <c r="F104">
        <f>COUNTIF(A$2:A$151,"&lt;="&amp;A104)</f>
        <v>103</v>
      </c>
      <c r="G104">
        <f t="shared" si="2"/>
        <v>0.68666666666666665</v>
      </c>
      <c r="H104">
        <f t="shared" si="3"/>
        <v>0.70412113585549929</v>
      </c>
    </row>
    <row r="105" spans="1:8" x14ac:dyDescent="0.35">
      <c r="A105">
        <v>59</v>
      </c>
      <c r="F105">
        <f>COUNTIF(A$2:A$151,"&lt;="&amp;A105)</f>
        <v>104</v>
      </c>
      <c r="G105">
        <f t="shared" si="2"/>
        <v>0.69333333333333336</v>
      </c>
      <c r="H105">
        <f t="shared" si="3"/>
        <v>0.71026883167507826</v>
      </c>
    </row>
    <row r="106" spans="1:8" x14ac:dyDescent="0.35">
      <c r="A106">
        <v>60</v>
      </c>
      <c r="F106">
        <f>COUNTIF(A$2:A$151,"&lt;="&amp;A106)</f>
        <v>105</v>
      </c>
      <c r="G106">
        <f t="shared" si="2"/>
        <v>0.7</v>
      </c>
      <c r="H106">
        <f t="shared" si="3"/>
        <v>0.71628879223381192</v>
      </c>
    </row>
    <row r="107" spans="1:8" x14ac:dyDescent="0.35">
      <c r="A107">
        <v>61</v>
      </c>
      <c r="F107">
        <f>COUNTIF(A$2:A$151,"&lt;="&amp;A107)</f>
        <v>108</v>
      </c>
      <c r="G107">
        <f t="shared" si="2"/>
        <v>0.72</v>
      </c>
      <c r="H107">
        <f t="shared" si="3"/>
        <v>0.72218367158247687</v>
      </c>
    </row>
    <row r="108" spans="1:8" x14ac:dyDescent="0.35">
      <c r="A108">
        <v>61</v>
      </c>
      <c r="F108">
        <f>COUNTIF(A$2:A$151,"&lt;="&amp;A108)</f>
        <v>108</v>
      </c>
      <c r="G108">
        <f t="shared" si="2"/>
        <v>0.72</v>
      </c>
      <c r="H108">
        <f t="shared" si="3"/>
        <v>0.72218367158247687</v>
      </c>
    </row>
    <row r="109" spans="1:8" x14ac:dyDescent="0.35">
      <c r="A109">
        <v>61</v>
      </c>
      <c r="F109">
        <f>COUNTIF(A$2:A$151,"&lt;="&amp;A109)</f>
        <v>108</v>
      </c>
      <c r="G109">
        <f t="shared" si="2"/>
        <v>0.72</v>
      </c>
      <c r="H109">
        <f t="shared" si="3"/>
        <v>0.72218367158247687</v>
      </c>
    </row>
    <row r="110" spans="1:8" x14ac:dyDescent="0.35">
      <c r="A110">
        <v>62</v>
      </c>
      <c r="F110">
        <f>COUNTIF(A$2:A$151,"&lt;="&amp;A110)</f>
        <v>110</v>
      </c>
      <c r="G110">
        <f t="shared" si="2"/>
        <v>0.73333333333333328</v>
      </c>
      <c r="H110">
        <f t="shared" si="3"/>
        <v>0.72795606862665718</v>
      </c>
    </row>
    <row r="111" spans="1:8" x14ac:dyDescent="0.35">
      <c r="A111">
        <v>62</v>
      </c>
      <c r="F111">
        <f>COUNTIF(A$2:A$151,"&lt;="&amp;A111)</f>
        <v>110</v>
      </c>
      <c r="G111">
        <f t="shared" si="2"/>
        <v>0.73333333333333328</v>
      </c>
      <c r="H111">
        <f t="shared" si="3"/>
        <v>0.72795606862665718</v>
      </c>
    </row>
    <row r="112" spans="1:8" x14ac:dyDescent="0.35">
      <c r="A112">
        <v>65</v>
      </c>
      <c r="F112">
        <f>COUNTIF(A$2:A$151,"&lt;="&amp;A112)</f>
        <v>111</v>
      </c>
      <c r="G112">
        <f t="shared" si="2"/>
        <v>0.74</v>
      </c>
      <c r="H112">
        <f t="shared" si="3"/>
        <v>0.7445635517057414</v>
      </c>
    </row>
    <row r="113" spans="1:8" x14ac:dyDescent="0.35">
      <c r="A113">
        <v>66</v>
      </c>
      <c r="F113">
        <f>COUNTIF(A$2:A$151,"&lt;="&amp;A113)</f>
        <v>112</v>
      </c>
      <c r="G113">
        <f t="shared" si="2"/>
        <v>0.7466666666666667</v>
      </c>
      <c r="H113">
        <f t="shared" si="3"/>
        <v>0.74987094529023124</v>
      </c>
    </row>
    <row r="114" spans="1:8" x14ac:dyDescent="0.35">
      <c r="A114">
        <v>67</v>
      </c>
      <c r="F114">
        <f>COUNTIF(A$2:A$151,"&lt;="&amp;A114)</f>
        <v>114</v>
      </c>
      <c r="G114">
        <f t="shared" si="2"/>
        <v>0.76</v>
      </c>
      <c r="H114">
        <f t="shared" si="3"/>
        <v>0.75506806320009134</v>
      </c>
    </row>
    <row r="115" spans="1:8" x14ac:dyDescent="0.35">
      <c r="A115">
        <v>67</v>
      </c>
      <c r="F115">
        <f>COUNTIF(A$2:A$151,"&lt;="&amp;A115)</f>
        <v>114</v>
      </c>
      <c r="G115">
        <f t="shared" si="2"/>
        <v>0.76</v>
      </c>
      <c r="H115">
        <f t="shared" si="3"/>
        <v>0.75506806320009134</v>
      </c>
    </row>
    <row r="116" spans="1:8" x14ac:dyDescent="0.35">
      <c r="A116">
        <v>69</v>
      </c>
      <c r="F116">
        <f>COUNTIF(A$2:A$151,"&lt;="&amp;A116)</f>
        <v>115</v>
      </c>
      <c r="G116">
        <f t="shared" si="2"/>
        <v>0.76666666666666672</v>
      </c>
      <c r="H116">
        <f t="shared" si="3"/>
        <v>0.76514058950802111</v>
      </c>
    </row>
    <row r="117" spans="1:8" x14ac:dyDescent="0.35">
      <c r="A117">
        <v>70</v>
      </c>
      <c r="F117">
        <f>COUNTIF(A$2:A$151,"&lt;="&amp;A117)</f>
        <v>118</v>
      </c>
      <c r="G117">
        <f t="shared" si="2"/>
        <v>0.78666666666666663</v>
      </c>
      <c r="H117">
        <f t="shared" si="3"/>
        <v>0.77002043863223957</v>
      </c>
    </row>
    <row r="118" spans="1:8" x14ac:dyDescent="0.35">
      <c r="A118">
        <v>70</v>
      </c>
      <c r="F118">
        <f>COUNTIF(A$2:A$151,"&lt;="&amp;A118)</f>
        <v>118</v>
      </c>
      <c r="G118">
        <f t="shared" si="2"/>
        <v>0.78666666666666663</v>
      </c>
      <c r="H118">
        <f t="shared" si="3"/>
        <v>0.77002043863223957</v>
      </c>
    </row>
    <row r="119" spans="1:8" x14ac:dyDescent="0.35">
      <c r="A119">
        <v>70</v>
      </c>
      <c r="F119">
        <f>COUNTIF(A$2:A$151,"&lt;="&amp;A119)</f>
        <v>118</v>
      </c>
      <c r="G119">
        <f t="shared" si="2"/>
        <v>0.78666666666666663</v>
      </c>
      <c r="H119">
        <f t="shared" si="3"/>
        <v>0.77002043863223957</v>
      </c>
    </row>
    <row r="120" spans="1:8" x14ac:dyDescent="0.35">
      <c r="A120">
        <v>71</v>
      </c>
      <c r="F120">
        <f>COUNTIF(A$2:A$151,"&lt;="&amp;A120)</f>
        <v>120</v>
      </c>
      <c r="G120">
        <f t="shared" si="2"/>
        <v>0.8</v>
      </c>
      <c r="H120">
        <f t="shared" si="3"/>
        <v>0.77479889549193159</v>
      </c>
    </row>
    <row r="121" spans="1:8" x14ac:dyDescent="0.35">
      <c r="A121">
        <v>71</v>
      </c>
      <c r="F121">
        <f>COUNTIF(A$2:A$151,"&lt;="&amp;A121)</f>
        <v>120</v>
      </c>
      <c r="G121">
        <f t="shared" si="2"/>
        <v>0.8</v>
      </c>
      <c r="H121">
        <f t="shared" si="3"/>
        <v>0.77479889549193159</v>
      </c>
    </row>
    <row r="122" spans="1:8" x14ac:dyDescent="0.35">
      <c r="A122">
        <v>72</v>
      </c>
      <c r="F122">
        <f>COUNTIF(A$2:A$151,"&lt;="&amp;A122)</f>
        <v>121</v>
      </c>
      <c r="G122">
        <f t="shared" si="2"/>
        <v>0.80666666666666664</v>
      </c>
      <c r="H122">
        <f t="shared" si="3"/>
        <v>0.77947806678979303</v>
      </c>
    </row>
    <row r="123" spans="1:8" x14ac:dyDescent="0.35">
      <c r="A123">
        <v>73</v>
      </c>
      <c r="F123">
        <f>COUNTIF(A$2:A$151,"&lt;="&amp;A123)</f>
        <v>123</v>
      </c>
      <c r="G123">
        <f t="shared" si="2"/>
        <v>0.82</v>
      </c>
      <c r="H123">
        <f t="shared" si="3"/>
        <v>0.78406001545598691</v>
      </c>
    </row>
    <row r="124" spans="1:8" x14ac:dyDescent="0.35">
      <c r="A124">
        <v>73</v>
      </c>
      <c r="F124">
        <f>COUNTIF(A$2:A$151,"&lt;="&amp;A124)</f>
        <v>123</v>
      </c>
      <c r="G124">
        <f t="shared" si="2"/>
        <v>0.82</v>
      </c>
      <c r="H124">
        <f t="shared" si="3"/>
        <v>0.78406001545598691</v>
      </c>
    </row>
    <row r="125" spans="1:8" x14ac:dyDescent="0.35">
      <c r="A125">
        <v>77</v>
      </c>
      <c r="F125">
        <f>COUNTIF(A$2:A$151,"&lt;="&amp;A125)</f>
        <v>124</v>
      </c>
      <c r="G125">
        <f t="shared" si="2"/>
        <v>0.82666666666666666</v>
      </c>
      <c r="H125">
        <f t="shared" si="3"/>
        <v>0.80145536077439317</v>
      </c>
    </row>
    <row r="126" spans="1:8" x14ac:dyDescent="0.35">
      <c r="A126">
        <v>79</v>
      </c>
      <c r="F126">
        <f>COUNTIF(A$2:A$151,"&lt;="&amp;A126)</f>
        <v>125</v>
      </c>
      <c r="G126">
        <f t="shared" si="2"/>
        <v>0.83333333333333337</v>
      </c>
      <c r="H126">
        <f t="shared" si="3"/>
        <v>0.80962026620904892</v>
      </c>
    </row>
    <row r="127" spans="1:8" x14ac:dyDescent="0.35">
      <c r="A127">
        <v>83</v>
      </c>
      <c r="F127">
        <f>COUNTIF(A$2:A$151,"&lt;="&amp;A127)</f>
        <v>126</v>
      </c>
      <c r="G127">
        <f t="shared" si="2"/>
        <v>0.84</v>
      </c>
      <c r="H127">
        <f t="shared" si="3"/>
        <v>0.82495657003398914</v>
      </c>
    </row>
    <row r="128" spans="1:8" x14ac:dyDescent="0.35">
      <c r="A128">
        <v>84</v>
      </c>
      <c r="F128">
        <f>COUNTIF(A$2:A$151,"&lt;="&amp;A128)</f>
        <v>127</v>
      </c>
      <c r="G128">
        <f t="shared" si="2"/>
        <v>0.84666666666666668</v>
      </c>
      <c r="H128">
        <f t="shared" si="3"/>
        <v>0.82859357792151855</v>
      </c>
    </row>
    <row r="129" spans="1:8" x14ac:dyDescent="0.35">
      <c r="A129">
        <v>85</v>
      </c>
      <c r="F129">
        <f>COUNTIF(A$2:A$151,"&lt;="&amp;A129)</f>
        <v>128</v>
      </c>
      <c r="G129">
        <f t="shared" si="2"/>
        <v>0.85333333333333339</v>
      </c>
      <c r="H129">
        <f t="shared" si="3"/>
        <v>0.83215501698377681</v>
      </c>
    </row>
    <row r="130" spans="1:8" x14ac:dyDescent="0.35">
      <c r="A130">
        <v>86</v>
      </c>
      <c r="F130">
        <f>COUNTIF(A$2:A$151,"&lt;="&amp;A130)</f>
        <v>129</v>
      </c>
      <c r="G130">
        <f t="shared" si="2"/>
        <v>0.86</v>
      </c>
      <c r="H130">
        <f t="shared" si="3"/>
        <v>0.83564245737060416</v>
      </c>
    </row>
    <row r="131" spans="1:8" x14ac:dyDescent="0.35">
      <c r="A131">
        <v>89</v>
      </c>
      <c r="F131">
        <f>COUNTIF(A$2:A$151,"&lt;="&amp;A131)</f>
        <v>130</v>
      </c>
      <c r="G131">
        <f t="shared" ref="G131:G151" si="4">F131/$D$6</f>
        <v>0.8666666666666667</v>
      </c>
      <c r="H131">
        <f t="shared" ref="H131:H151" si="5">_xlfn.EXPON.DIST(A131,$D$9,TRUE)</f>
        <v>0.84567600266734366</v>
      </c>
    </row>
    <row r="132" spans="1:8" x14ac:dyDescent="0.35">
      <c r="A132">
        <v>94</v>
      </c>
      <c r="F132">
        <f>COUNTIF(A$2:A$151,"&lt;="&amp;A132)</f>
        <v>132</v>
      </c>
      <c r="G132">
        <f t="shared" si="4"/>
        <v>0.88</v>
      </c>
      <c r="H132">
        <f t="shared" si="5"/>
        <v>0.86105598691147534</v>
      </c>
    </row>
    <row r="133" spans="1:8" x14ac:dyDescent="0.35">
      <c r="A133">
        <v>94</v>
      </c>
      <c r="F133">
        <f>COUNTIF(A$2:A$151,"&lt;="&amp;A133)</f>
        <v>132</v>
      </c>
      <c r="G133">
        <f t="shared" si="4"/>
        <v>0.88</v>
      </c>
      <c r="H133">
        <f t="shared" si="5"/>
        <v>0.86105598691147534</v>
      </c>
    </row>
    <row r="134" spans="1:8" x14ac:dyDescent="0.35">
      <c r="A134">
        <v>96</v>
      </c>
      <c r="F134">
        <f>COUNTIF(A$2:A$151,"&lt;="&amp;A134)</f>
        <v>133</v>
      </c>
      <c r="G134">
        <f t="shared" si="4"/>
        <v>0.88666666666666671</v>
      </c>
      <c r="H134">
        <f t="shared" si="5"/>
        <v>0.86676988949783673</v>
      </c>
    </row>
    <row r="135" spans="1:8" x14ac:dyDescent="0.35">
      <c r="A135">
        <v>98</v>
      </c>
      <c r="F135">
        <f>COUNTIF(A$2:A$151,"&lt;="&amp;A135)</f>
        <v>134</v>
      </c>
      <c r="G135">
        <f t="shared" si="4"/>
        <v>0.89333333333333331</v>
      </c>
      <c r="H135">
        <f t="shared" si="5"/>
        <v>0.8722488148293982</v>
      </c>
    </row>
    <row r="136" spans="1:8" x14ac:dyDescent="0.35">
      <c r="A136">
        <v>104</v>
      </c>
      <c r="F136">
        <f>COUNTIF(A$2:A$151,"&lt;="&amp;A136)</f>
        <v>136</v>
      </c>
      <c r="G136">
        <f t="shared" si="4"/>
        <v>0.90666666666666662</v>
      </c>
      <c r="H136">
        <f t="shared" si="5"/>
        <v>0.88737038823256709</v>
      </c>
    </row>
    <row r="137" spans="1:8" x14ac:dyDescent="0.35">
      <c r="A137">
        <v>104</v>
      </c>
      <c r="F137">
        <f>COUNTIF(A$2:A$151,"&lt;="&amp;A137)</f>
        <v>136</v>
      </c>
      <c r="G137">
        <f t="shared" si="4"/>
        <v>0.90666666666666662</v>
      </c>
      <c r="H137">
        <f t="shared" si="5"/>
        <v>0.88737038823256709</v>
      </c>
    </row>
    <row r="138" spans="1:8" x14ac:dyDescent="0.35">
      <c r="A138">
        <v>105</v>
      </c>
      <c r="F138">
        <f>COUNTIF(A$2:A$151,"&lt;="&amp;A138)</f>
        <v>137</v>
      </c>
      <c r="G138">
        <f t="shared" si="4"/>
        <v>0.91333333333333333</v>
      </c>
      <c r="H138">
        <f t="shared" si="5"/>
        <v>0.88971057767267958</v>
      </c>
    </row>
    <row r="139" spans="1:8" x14ac:dyDescent="0.35">
      <c r="A139">
        <v>108</v>
      </c>
      <c r="F139">
        <f>COUNTIF(A$2:A$151,"&lt;="&amp;A139)</f>
        <v>138</v>
      </c>
      <c r="G139">
        <f t="shared" si="4"/>
        <v>0.92</v>
      </c>
      <c r="H139">
        <f t="shared" si="5"/>
        <v>0.89644342301077051</v>
      </c>
    </row>
    <row r="140" spans="1:8" x14ac:dyDescent="0.35">
      <c r="A140">
        <v>120</v>
      </c>
      <c r="F140">
        <f>COUNTIF(A$2:A$151,"&lt;="&amp;A140)</f>
        <v>139</v>
      </c>
      <c r="G140">
        <f t="shared" si="4"/>
        <v>0.92666666666666664</v>
      </c>
      <c r="H140">
        <f t="shared" si="5"/>
        <v>0.91950795058785084</v>
      </c>
    </row>
    <row r="141" spans="1:8" x14ac:dyDescent="0.35">
      <c r="A141">
        <v>123</v>
      </c>
      <c r="F141">
        <f>COUNTIF(A$2:A$151,"&lt;="&amp;A141)</f>
        <v>140</v>
      </c>
      <c r="G141">
        <f t="shared" si="4"/>
        <v>0.93333333333333335</v>
      </c>
      <c r="H141">
        <f t="shared" si="5"/>
        <v>0.92442175381758929</v>
      </c>
    </row>
    <row r="142" spans="1:8" x14ac:dyDescent="0.35">
      <c r="A142">
        <v>124</v>
      </c>
      <c r="F142">
        <f>COUNTIF(A$2:A$151,"&lt;="&amp;A142)</f>
        <v>141</v>
      </c>
      <c r="G142">
        <f t="shared" si="4"/>
        <v>0.94</v>
      </c>
      <c r="H142">
        <f t="shared" si="5"/>
        <v>0.92599209940293592</v>
      </c>
    </row>
    <row r="143" spans="1:8" x14ac:dyDescent="0.35">
      <c r="A143">
        <v>125</v>
      </c>
      <c r="F143">
        <f>COUNTIF(A$2:A$151,"&lt;="&amp;A143)</f>
        <v>142</v>
      </c>
      <c r="G143">
        <f t="shared" si="4"/>
        <v>0.94666666666666666</v>
      </c>
      <c r="H143">
        <f t="shared" si="5"/>
        <v>0.92752981674693047</v>
      </c>
    </row>
    <row r="144" spans="1:8" x14ac:dyDescent="0.35">
      <c r="A144">
        <v>134</v>
      </c>
      <c r="F144">
        <f>COUNTIF(A$2:A$151,"&lt;="&amp;A144)</f>
        <v>143</v>
      </c>
      <c r="G144">
        <f t="shared" si="4"/>
        <v>0.95333333333333337</v>
      </c>
      <c r="H144">
        <f t="shared" si="5"/>
        <v>0.94000834633544561</v>
      </c>
    </row>
    <row r="145" spans="1:8" x14ac:dyDescent="0.35">
      <c r="A145">
        <v>135</v>
      </c>
      <c r="F145">
        <f>COUNTIF(A$2:A$151,"&lt;="&amp;A145)</f>
        <v>144</v>
      </c>
      <c r="G145">
        <f t="shared" si="4"/>
        <v>0.96</v>
      </c>
      <c r="H145">
        <f t="shared" si="5"/>
        <v>0.9412548376639478</v>
      </c>
    </row>
    <row r="146" spans="1:8" x14ac:dyDescent="0.35">
      <c r="A146">
        <v>141</v>
      </c>
      <c r="F146">
        <f>COUNTIF(A$2:A$151,"&lt;="&amp;A146)</f>
        <v>145</v>
      </c>
      <c r="G146">
        <f t="shared" si="4"/>
        <v>0.96666666666666667</v>
      </c>
      <c r="H146">
        <f t="shared" si="5"/>
        <v>0.94820834876569926</v>
      </c>
    </row>
    <row r="147" spans="1:8" x14ac:dyDescent="0.35">
      <c r="A147">
        <v>146</v>
      </c>
      <c r="F147">
        <f>COUNTIF(A$2:A$151,"&lt;="&amp;A147)</f>
        <v>146</v>
      </c>
      <c r="G147">
        <f t="shared" si="4"/>
        <v>0.97333333333333338</v>
      </c>
      <c r="H147">
        <f t="shared" si="5"/>
        <v>0.95336992307513135</v>
      </c>
    </row>
    <row r="148" spans="1:8" x14ac:dyDescent="0.35">
      <c r="A148">
        <v>155</v>
      </c>
      <c r="F148">
        <f>COUNTIF(A$2:A$151,"&lt;="&amp;A148)</f>
        <v>147</v>
      </c>
      <c r="G148">
        <f t="shared" si="4"/>
        <v>0.98</v>
      </c>
      <c r="H148">
        <f t="shared" si="5"/>
        <v>0.96139908442814981</v>
      </c>
    </row>
    <row r="149" spans="1:8" x14ac:dyDescent="0.35">
      <c r="A149">
        <v>191</v>
      </c>
      <c r="F149">
        <f>COUNTIF(A$2:A$151,"&lt;="&amp;A149)</f>
        <v>148</v>
      </c>
      <c r="G149">
        <f t="shared" si="4"/>
        <v>0.98666666666666669</v>
      </c>
      <c r="H149">
        <f t="shared" si="5"/>
        <v>0.98187310156826602</v>
      </c>
    </row>
    <row r="150" spans="1:8" x14ac:dyDescent="0.35">
      <c r="A150">
        <v>203</v>
      </c>
      <c r="F150">
        <f>COUNTIF(A$2:A$151,"&lt;="&amp;A150)</f>
        <v>149</v>
      </c>
      <c r="G150">
        <f t="shared" si="4"/>
        <v>0.99333333333333329</v>
      </c>
      <c r="H150">
        <f t="shared" si="5"/>
        <v>0.98591039558590376</v>
      </c>
    </row>
    <row r="151" spans="1:8" x14ac:dyDescent="0.35">
      <c r="A151">
        <v>241</v>
      </c>
      <c r="F151">
        <f>COUNTIF(A$2:A$151,"&lt;="&amp;A151)</f>
        <v>150</v>
      </c>
      <c r="G151">
        <f t="shared" si="4"/>
        <v>1</v>
      </c>
      <c r="H151">
        <f t="shared" si="5"/>
        <v>0.99365564837336595</v>
      </c>
    </row>
  </sheetData>
  <sortState xmlns:xlrd2="http://schemas.microsoft.com/office/spreadsheetml/2017/richdata2" ref="A2:A151">
    <sortCondition ref="A2:A15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Unsorted</vt:lpstr>
      <vt:lpstr>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 Korečko</dc:creator>
  <cp:lastModifiedBy>Štefan Korečko</cp:lastModifiedBy>
  <dcterms:created xsi:type="dcterms:W3CDTF">2026-11-01T20:56:39Z</dcterms:created>
  <dcterms:modified xsi:type="dcterms:W3CDTF">2026-11-01T22:34:47Z</dcterms:modified>
</cp:coreProperties>
</file>